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12 AUDITORIA CABGC 2022\"/>
    </mc:Choice>
  </mc:AlternateContent>
  <xr:revisionPtr revIDLastSave="0" documentId="13_ncr:1_{C87F23D8-3881-48C0-B5B8-CE108A6538F8}" xr6:coauthVersionLast="47" xr6:coauthVersionMax="47" xr10:uidLastSave="{00000000-0000-0000-0000-000000000000}"/>
  <bookViews>
    <workbookView xWindow="-120" yWindow="-120" windowWidth="38640" windowHeight="15840" xr2:uid="{9E078D3E-6B74-4D63-BA6F-4A168D050B87}"/>
  </bookViews>
  <sheets>
    <sheet name="2022 cuarto trimestre" sheetId="1" r:id="rId1"/>
  </sheets>
  <definedNames>
    <definedName name="_xlnm._FilterDatabase" localSheetId="0" hidden="1">'2022 cuarto trimestre'!#REF!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2" i="1" l="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L340"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L177" i="1"/>
  <c r="E177" i="1"/>
  <c r="E176" i="1"/>
  <c r="E175" i="1"/>
  <c r="E174" i="1"/>
  <c r="E173" i="1"/>
  <c r="E172" i="1"/>
  <c r="E171" i="1"/>
  <c r="E170" i="1"/>
  <c r="E169" i="1"/>
  <c r="E168" i="1"/>
  <c r="E167" i="1"/>
  <c r="I166"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L123"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I24" i="1"/>
  <c r="E24" i="1"/>
  <c r="E23" i="1"/>
  <c r="I22"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<sst xmlns="http://schemas.openxmlformats.org/spreadsheetml/2006/main" count="2161" uniqueCount="932">
  <si>
    <t>Nº Id</t>
  </si>
  <si>
    <t>AÑO</t>
  </si>
  <si>
    <t>DENOMINACION DE LA EMPRESA</t>
  </si>
  <si>
    <t xml:space="preserve">NIF </t>
  </si>
  <si>
    <t>mes</t>
  </si>
  <si>
    <t>F_PROPUESTA</t>
  </si>
  <si>
    <t xml:space="preserve">PROCEDIMIENTO CONTRATACION </t>
  </si>
  <si>
    <t>OBJETO</t>
  </si>
  <si>
    <t>IMPORTE SIN IGIC</t>
  </si>
  <si>
    <t>IGIC</t>
  </si>
  <si>
    <t>TOTAL</t>
  </si>
  <si>
    <t>DURACION DIAS</t>
  </si>
  <si>
    <t>TIPO CONTRATO</t>
  </si>
  <si>
    <t>22 GRADOS DE MEDIA SL</t>
  </si>
  <si>
    <t>B76160019</t>
  </si>
  <si>
    <t>MENOR</t>
  </si>
  <si>
    <t xml:space="preserve">SERVICIO DE DISEÑO  MAQUETACIÓN EDITORIAL DE LA GUÍA QUÉ BUENO </t>
  </si>
  <si>
    <t>(2) SERVICIO</t>
  </si>
  <si>
    <t>2CODERS STUDIO SL</t>
  </si>
  <si>
    <t>B76173442</t>
  </si>
  <si>
    <t xml:space="preserve">SERVICIO DE REDISEÑO COMPLETO DE LA WEB ACORDE NUEVA IMAGEN CORPORATIVA </t>
  </si>
  <si>
    <t>3.0 OCIO CANARIAS 2021 S.L.</t>
  </si>
  <si>
    <t>B76152412</t>
  </si>
  <si>
    <t>SERVICIO DE COMIDAS EVENTO QWERTY SISTEMAS 16 DE NOVIEMBRE 2022</t>
  </si>
  <si>
    <t>SERVICIO DE CATERING EVENTO QWERTY SISTEMAS EXTRAS 16 DE NOVIEMBRE 2022</t>
  </si>
  <si>
    <t>4 SINGULAR ESTRATEGIA &amp; INNOVACIÓN</t>
  </si>
  <si>
    <t>B04950564</t>
  </si>
  <si>
    <t>SERVICIO CONSULTORÍA. DISEÑO Y PLANIFICACIÓN DEL PROGRAMA, PROPUESTA DE CONTENIDOS, 20 SEMANAS DESCRITAS EN EL ANEXO</t>
  </si>
  <si>
    <t>ABASTECIMIENTOS JOMACO, S.L.U.</t>
  </si>
  <si>
    <t>B76329515</t>
  </si>
  <si>
    <t>SUMINISTRO DE MATERIAL DE ELECTRICIDAD NECESARIO PARA  MOVELEC 22 (24 PANTALLAS ESTANCAS, 50 FLUORESCENTES LED NECESARIOS PARA LAS PANTALLAS, CABLE, BRIDAS Y REGLETAS DE CONEXIÓN).</t>
  </si>
  <si>
    <t>(1) SUMINISTRO</t>
  </si>
  <si>
    <t>SUMINISTRO DE 50M. DE CABLE FLEX DE 3X2.5MM., 3 CLAVIJAS SCHUKOS Y 3 BASES SCHUKO NECESARIO PARA TRABAJOS DEL DEPARTAMENTO DE MANTENIMIENTO</t>
  </si>
  <si>
    <t>SUMINISTRO DE VENTILADOR 90X90 DE 12V PARA EL CUARTO DE BOMBAS DE LA FUENTE AL ESTAR AVERIADO EL ANTERIOR Y NO RENOVAR EL AIRE INTERIOR.</t>
  </si>
  <si>
    <t>SUMINISTRO DE CONTACTOR 3P 18A NO NECESARIO PARA LA MÁQUINA DE ESCUADRA DE CORTAR MADERA POR AVERÍA DEL ACTUAL</t>
  </si>
  <si>
    <t>SUMINISTRO DE 6 BASES AEREAS CETAK 3P+N+T 16A NECESARIAS PARA EL DEPARTAMENTO DE MANTENIMIENTO</t>
  </si>
  <si>
    <t>SUMINISTRO DE 2 ROLLOS DE RAFIA VERDE 2X50M.</t>
  </si>
  <si>
    <t>SUMINISTRO DE CONTACTOR AUXILIAR 3NO+1NC NECESARIO PARA LA REPARACIÓN DE LA MÁQUINA DE ESCUADRA DE CORTAR MADERA.</t>
  </si>
  <si>
    <t>SUMINISTRO DE 4 MAGNETOTERMICOS DPN 16A Y 1 DIFERENCIAL 30MA. PARA CUBRIR LAS NECESIDADES DE LA FERIA DE LA INSTALADORA QUINTANA</t>
  </si>
  <si>
    <t>SUMINISTRO DE CLAVIJAS Y BASES CETAK, CLAVIJAS Y BASES SCHUKO PARA HACER ALARGADORES Y BORNAS DE CARRIL PARA CANAGUA 22</t>
  </si>
  <si>
    <t>SUMINISTRO DE FLUORESCENTES LED DE 18W Y 22W BLANCOS PARA DISPONER EN STOCK.</t>
  </si>
  <si>
    <t>SUMINISTRO DE BRIDAS, CINTAS DE ENHEBRAR 15 M. Y MAZAS DE GOMAS NECESARIAS PARA EL DEPARTAMENTO DE MANTENIMIENTO</t>
  </si>
  <si>
    <t>SUMINISTRO DE CLAVIJAS CETAK DE 16A, DE 63A Y BASES AÉREAS CETAK DE 63A PARA LOS TRASLADOS DE AIRES ACONDICIONADOS DE ADMINISTRACIÓN Y DISPONER DE STOCK.</t>
  </si>
  <si>
    <t>SUMINISTRO DE RECAMBIOS DE CUCHILLAS DE CUTTER DE 9 Y DE 16MM NECESARIAS PARA TAREAS DEL DEPARTAMENTO DE MANTENIMIENTO.</t>
  </si>
  <si>
    <t>SUMINISTRO DE BRIDAS PLÁSTICAS 500X4,8 Y 700X7,8 ASÍ COMO CABLE DE MANGUERA BLANCA Y CABLE LIBRE DE HALÓGENO PARA MONTAJE DE ANIMUNDO 22</t>
  </si>
  <si>
    <t xml:space="preserve">ABELLÁN PÉREZ, JUAN ANTONIO </t>
  </si>
  <si>
    <t>48424568T</t>
  </si>
  <si>
    <t xml:space="preserve">SUMINISTRO ACREDITACIÓN SPORT EVENT Z-519 MERCHANDISING </t>
  </si>
  <si>
    <t xml:space="preserve">SUMINISTRO AGENDAS 100% PERSONALIZADAS (300 U X 7,50€)+ MUESTRA DE LA AGENDA (1X25€) + GASTOS DE GESTIÓN 36€ MERCHANDISING </t>
  </si>
  <si>
    <t>ACOSTA HERRERA,S.L.</t>
  </si>
  <si>
    <t>B35258359</t>
  </si>
  <si>
    <t xml:space="preserve">SUMINISTRO DE PAVIMENTO VERDE DE ENTRADA. INCLUYE LA RETIRADA DEL ACTUAL, RELLENAR EL HUECO DE LA ALFOMBRA, REGULARIZAR A NIVEL Y COLOCACION DEL NUEVO. </t>
  </si>
  <si>
    <t>ADVENTURE DESIGN S.L.</t>
  </si>
  <si>
    <t>B98690985</t>
  </si>
  <si>
    <t>SUMINISTRO EN RÉGIMEN DE ALQUILER DE ACTIVIDADES MULTIAVENTURA TREETOPS JUNIOR Y TREETOPS INFANTIL CON EXCLUSIVIDAD, INLUYENDO OPERARIO MONTAJE/DESMONTAJE DURANTE LA FERIA PLANETA GRAN CANARIA 2022-2023</t>
  </si>
  <si>
    <t>ADXY PUBLICIDAD SLU</t>
  </si>
  <si>
    <t>B76258508</t>
  </si>
  <si>
    <t xml:space="preserve">SERVICIO DE GRABACIÓN Y NONTAJE DE CUÑA DE RADIO A UNA VOZ CON MÚSICA DE LIBRERIA  </t>
  </si>
  <si>
    <t>SERVICIO DE GRABACIÓN Y MONTAJE DE CUÑA DE RADIO A UNA SOLA VOZ CON MÚSICA DE LIBRERIA Y EFECTOS DE MUSICA</t>
  </si>
  <si>
    <t>AGUAS DE GUAYADEQUE, S.L.</t>
  </si>
  <si>
    <t>B35232255</t>
  </si>
  <si>
    <t>SUMINISTRO DE 8 GARRAFAS DE AGUA PARA CONECTA ENERGÍA 11/10/2022</t>
  </si>
  <si>
    <t>SUMINISTRO DE AGUA CONGRESO INTERNACIONAL BANDERA AZUL 2,3 Y 4 NOVIEMBRE 2022</t>
  </si>
  <si>
    <t>SUMISTRO DE GARRAFAS DE AGUA Y VASOS PARA CANAGUA Y ENERGÍA DEL 9 AL 11 DE NOVIEMBRE DE 2022</t>
  </si>
  <si>
    <t>SUMINISTRO DE 2 DISPENSADORES DE AGUA PARA ANIMUNDO 26 Y  27 DE NOVIEMBRE; 1 EN LA OFICINA DE ADOPCIONES CON 4 GARRAFAS +8 TIRAS DE VASOS Y 1 EN EL BACKSTAGE CON 4 GARRAFAS +8 TIRAS DE VASOS</t>
  </si>
  <si>
    <t>ALBERTO BRITO RIVERO</t>
  </si>
  <si>
    <t>54077078F</t>
  </si>
  <si>
    <t xml:space="preserve">SERVICIO DE EDICIÓN  , ENTREGA DE CLIPS BRUTOS RÓTULOS (100€) Y CLIPS DE PRENSADE LA FERIA CANAGUA Y ENERGIA 22 </t>
  </si>
  <si>
    <t>SERVICIO DE 1 HORA DE GRABACIÓN PARA EL CONGRESO DE BANDERA AZUL (COCKTAIL)</t>
  </si>
  <si>
    <t>SERVICIO DE VIDEOS EDICIÓN PILDORAS 5 UNID EVENTO ANIMUNDO</t>
  </si>
  <si>
    <t>SERVICIO DE GRABACIÓN A RAÚL GARCÍA BRINK PARA EL VIDEO RESUMEN DE LA FERIA CANAGUA 22 (1 HORA-DÍA 14 NOV)</t>
  </si>
  <si>
    <t>ALDAMA CASO, JAIME</t>
  </si>
  <si>
    <t>17846334J</t>
  </si>
  <si>
    <t>SERVICIO DE ESTUDIO DE MEMORIA DE TRANSPORTE, DESARROLLO DE MOVILIDAD Y MEMORIA DE TRANSPORTE PARA LA OBTENCIÓN DEL CERTIFICADO BREEAM DE INFECAR</t>
  </si>
  <si>
    <t>ALEJANDRO HERNANDEZ IVAN</t>
  </si>
  <si>
    <t>45778135Q</t>
  </si>
  <si>
    <t>SERVICIO DE MODERACIÓN MESA 'LOS CABILDOS ANTE LA TRANSICIÓN ENERGÉTICA', JUEVES 10 DE NOVIEMBRE DE 12.30 A 13.30 PARA LA FERIA CANAGUA&amp;ENERGÍA22 DEL 9 AL 11 DE NOVIEMBRE DE 2022</t>
  </si>
  <si>
    <t>ALEMÁN FABELO, CARMEN NORA</t>
  </si>
  <si>
    <t>44714889Z</t>
  </si>
  <si>
    <t>SUMINISTRO 15 LONAS OPACA A DOBLE CARA 230x130 (1789,90€) Y 15 LONAS OPACA A DOBLE CARA 170x130 (1434€)</t>
  </si>
  <si>
    <t>ALOGA CANARIAS 2014 S.L.U.</t>
  </si>
  <si>
    <t>B76198662</t>
  </si>
  <si>
    <t>SUMINISTRO EN RÉGIMEN DE ALQUILER DE HINCHABLE PISTA AMERICANA DE 7 PIEZAS, CIRCUITO DE RUEDAS, 10 MONITORES Y TRANSPORTE DE IDA Y VUELTA, DURANTE LA FERIA PLANETA GRAN CANARIA 2022-2023</t>
  </si>
  <si>
    <t>ALTERNATIVA DIGITAL CANARIA, S.L.</t>
  </si>
  <si>
    <t>B35907120</t>
  </si>
  <si>
    <t>SUMINISTRO DE VINILO MACTAC Y UN CARTUCHO DE TINTA MAGENTA PARA EL CONGRESO INTERNACIONAL DE BANDERA AZUL</t>
  </si>
  <si>
    <t>SUMINISTRO DE CARTUCHOS DE TINTA, VINILOS MACTAC, CABEZAL YELLOW/MAGENTA Y ESPÁTULAS PARA ROTULACIONES DE CANAGUA 22</t>
  </si>
  <si>
    <t>SUMINISTRO DE CARTUCHO DE TINTA 775 ML YELLOW Y VINILO MACTAC MONOMERICO PARA LA FERIA DE COELCA</t>
  </si>
  <si>
    <t>SUMINISTRO DE VINILO MACTAC MONOMERICO Y CARTUCHOS DE TINTA, CYAN, MAGENTA Y YELLOW PARA ROTULACIONES DE ANIMUNDO 22</t>
  </si>
  <si>
    <t>SUMINISTRO DE 4 VINILOS MACTAC JT 8500 Y 3 CARTUCHOS DE TINTA COLORES CYAN, MAGENTA Y YELLOW</t>
  </si>
  <si>
    <t>SUMINISTRO DE VINILO MACTAC MATE REMOVIBLE TRASERA GRIS PARA PALACIO 22 (CONGRESO DE EMPLEO)</t>
  </si>
  <si>
    <t>SUMINISTRO DE 5 ESPÁTULAS HUMEDAS PARA ROTULACIÓN</t>
  </si>
  <si>
    <t>ÁLVAREZ PÉREZ, BENEHARO</t>
  </si>
  <si>
    <t>78529762B</t>
  </si>
  <si>
    <t>SERVICIO DE TRADUCCIÓN PARA UNA CONFERENCIA EL DÍA 9 DE NIVIEMBRE Y EL DÍA 10 DE NOVIEMBRE DE UNA HORA DE DURACIÓN CADA UNA EN CANAGUA Y ENERGÍA 2022</t>
  </si>
  <si>
    <t>ANIMACIONES INSULARES S.L.</t>
  </si>
  <si>
    <t>B76255181</t>
  </si>
  <si>
    <t>SUMINISTRO EN RÉGIMEN DE ALQUILER DE PARQUE DE TRÁFICO ESTANDO INCLUIDO MATERIAL CUATRO COCHES PARA NIÑOS Y CUATRO PARA ADULTOS, DOS ANIMADORES ASEGURADOS, ASÍ COMO TODAS LAS ATRACIONES MÓVILES DURANTE LA FERIA PLANETA GRAN CANARIA 2022-2023 – TOTAL: 900 € DIARIOS X 8 DÍAS =7200 €</t>
  </si>
  <si>
    <t>ARTILES CASTELLANO MINERVA</t>
  </si>
  <si>
    <t>54072238C</t>
  </si>
  <si>
    <t xml:space="preserve">SERVICIO DE asesoramiento técnico en la organización y celebración de ANIMUNDO, 5º Feria del Animal de Compañía, desde la fecha 27 de Octubre de 2022 hasta la celebración de la Feria del Animal Doméstico, los días sábado 26 y domingo 27 de Noviembre de 2022 en las instalaciones de la Institución Ferial de Canarias (INFECAR). Los servicios solicitados son:
•	Apoyo en las gestiones de la pasarela canina, con la búsqueda y cierre de programación con presentadores-padrinos del evento y voluntarios que desfilan con los animales del albergue.
•	Control del voluntariado participativo en la pasarela en cada uno de los turnos de mañana y tarde  y apoyo del aporte y control del material de los caniles (bebederos, control del pienso, limpieza, seguridad, normas y control del aseo en las instalaciones) durante toda la realización del evento.
•	Presencia física  desde el previo de la apertura  al cierre de la Feria.
•	Asistencia a reuniones y  comités de organización, asesoramiento a voluntarios en la explicación de protocolos sanitarios durante el evento, y control  y funcionamiento de las adopciones , así como del transporte de animales asegurando en todo momento las llegadas y salidas y el bienestar animal.
</t>
  </si>
  <si>
    <t>ASHLEY HERNÁNDEZ GORDILLO</t>
  </si>
  <si>
    <t>45343458Q</t>
  </si>
  <si>
    <t xml:space="preserve">Servicio de Diseño calendario trimestral Palacio de Congresos en las sgutes adpataciones: Post feed instagram, Stories Instagram, Facebook post, Twitter, Linkeding post, A5, 1920x1080 </t>
  </si>
  <si>
    <t>ASOCIACIÓN CULTURAL PROYECTO JUGLAR</t>
  </si>
  <si>
    <t>G35816537</t>
  </si>
  <si>
    <t>SERVICIO REALIZACIÓN ACTUACIÓN MUSICAL DE ABRAHAM RAMOS &amp; JUAN SEBASTIÁN RAMÍREZ EN EL CONGRESO BANDERA AZUL EL 2 DE NOVIEMBRE DE 2022</t>
  </si>
  <si>
    <t>ASOCIACIÓN DE EDUCACIÓN AMBIENTAL Y DEL CONSUMIDOR (ADEAC)</t>
  </si>
  <si>
    <t>G28988376</t>
  </si>
  <si>
    <t>SECRETARÍA TÉCNICA. PREPRODUCCIÓN - HORAS DE TRABAJO EQUIPO ADEAC (460 HORAS) Y SECRETARÍA TÉCNICA. PRODUCCIÓN - HORAS DE TRABAJO EQUIPO ADEAC (214 HORAS). 22€/HORA. CONGRESO INTERNACIONAL DE BANDERA AZUL</t>
  </si>
  <si>
    <t>ASOCIACIÓN DE FERIAS ESPAÑOLAS</t>
  </si>
  <si>
    <t>G28815553</t>
  </si>
  <si>
    <t xml:space="preserve">CUOTA INSCRIPCIÓN JORNADA FORMACIÓN AFE 12 DIC. 2022, ANA DE LEÓN Y PAULA PEÑATE </t>
  </si>
  <si>
    <t>ASOQUEGRAN</t>
  </si>
  <si>
    <t>G76013960</t>
  </si>
  <si>
    <t>SUMINISTRO DE QUESOS Y VINOS DE GRAN CANARIA PARA LA FRUIT ATTRACTION DEL 4 AL 6 DE OCTUBRE DE 2022, ACCIÓN ENMARCADA DENTRO DE FERIA DE SECTOR PRIMARIO DE 2022</t>
  </si>
  <si>
    <t>B2MATCH GMBH</t>
  </si>
  <si>
    <t>U67912707</t>
  </si>
  <si>
    <t>SERVICIO ADICIONAL DE ALQUILER DE PLATAFORMA VIRTUAL PARA GESTIÓN DE REUNIONES DE NEGOCIOS (B2B) AMPLIACIÓN 52 PARTICIPANTES PARA CANAGUA&amp;ENERGÍA, DEL 9 AL 11 DE NOVIEMBRE DE 2022</t>
  </si>
  <si>
    <t>BAÑOS BAJO, PEDRO</t>
  </si>
  <si>
    <t>09730280S</t>
  </si>
  <si>
    <t>PONENCIA INAUGURAL "LA GEOPOLÍTICA DE LA ENERGÍA" DE 1 HORA DE DURACIÓN EL DÍA 9 DE NOVIEMBRE DE 2022 EN CANAGUA Y ENERGÍA</t>
  </si>
  <si>
    <t>BASE &amp; NETWORK SL</t>
  </si>
  <si>
    <t>B35528389</t>
  </si>
  <si>
    <t>SUMINISTRO DE VINILO DE CORTE BLANCO 3 UNIDADES APLICADO EN VEHICULO</t>
  </si>
  <si>
    <t>SUMINISTRO REALIZACIÓN ROLL UP 0,85x2</t>
  </si>
  <si>
    <t xml:space="preserve">SUMINISTRO DE REALIZACION FOTOCALL DE POLIPROPILENO 500X250 CMS INSTALADO EN BARRAS </t>
  </si>
  <si>
    <t>SUMINISTRO DE FOTOCALL DE POLIPROPILENO INSTALADO EN MECANOS (5 MEDIDAS), TRASERA ZONA SPEAKER CORNER Y LONA FONDO PABELLÓN 7 SIN INSTALACIÓN</t>
  </si>
  <si>
    <t>SUMINISTRO DE ROLL UP DE 0,85X2 PARA LA FERIA CANAGUA 22</t>
  </si>
  <si>
    <t>SUMINISTRO DE 2 PHOTOCALL PARA STAND MEDIDAS 5X2,60 Y 5X2,50, CARTEL EXTERIOR ENTRADA Y 4 VINILOS EN BÓVEDA</t>
  </si>
  <si>
    <t>SUMINISTRO PHOTOCALL Y VINILO ATRIL CONGRESO DE EMPLEO DE CANARIAS 28 Y 29 DE NOVIEMBRE 2022</t>
  </si>
  <si>
    <t>SUMINISTRO DE VINILO EXTRA PARA EL FRONTIS DE LA BÓVEDA DE CRISTAL (3X0,67)</t>
  </si>
  <si>
    <t>SUMINISTRO ROTULACIÓN ATRIL DE 90X110 CMS CON CARTÓN PLUMA RECORTADO EVENTO: PRESENTACIÓN DE LA NUEVA FUNDACIÓN CANARIA PARA LA ATENCIÓN A LAS PERSONAS CON DISCAPACIDAD DEL CABILDO DE GC 14/12/2022</t>
  </si>
  <si>
    <t>SUMINISTRO DE PHOTOCALL DE PROLIPROPILENO INSTALADO EN BARRAS (2,50X4)</t>
  </si>
  <si>
    <t xml:space="preserve">SUMINISTRO DE PHOTOCALL DE PROLIPROPILENO INSTALADO EN BARRAS (2,50X5) </t>
  </si>
  <si>
    <t>BC EXCLUSIVAS DE PUBLICIDAD SL</t>
  </si>
  <si>
    <t>B38381968</t>
  </si>
  <si>
    <t>SERVICIO DE PLAN DE MEDIOS EN RADIO PARA LA FERIA ANIMUNDO (172 CUÑAS) DEL 15 AL 24 DE NOVIEMBRE</t>
  </si>
  <si>
    <t>BETANKLIMA ISLANDS, S.L.</t>
  </si>
  <si>
    <t>B76110964</t>
  </si>
  <si>
    <t>OBRA DE AIRE ACONDICIONADO: SUMINISTRO E INSTALACIÓN DE CASSETTE AA OFICINAS DE INFECAR</t>
  </si>
  <si>
    <t>(3) OBRA</t>
  </si>
  <si>
    <t xml:space="preserve">OBRA DE AIRE ACONDICIONADO: RETIRADA DE UNIDADES EXTERNAS DE AIRE ACONDICIONADO Y RECOLOCACIÓN EN EL PAB. 2PLANTA BAJA EN EL EXTERIOR </t>
  </si>
  <si>
    <t>OBRA DE AIRE ACONDICIONADO: REUBICACIÓN DE MÁQUINAS PROVISIONALES DE UNIDADES EXTERNAS DEDE AIRE ACONDICIONADO Y RECOLOCACIÓN EN EL PAB. 2PLANTA BAJA</t>
  </si>
  <si>
    <t>OBRA DE RETIRADA E INSTALACIÓN DE NUEVO EQUIPO DE AIRE ACONDICIONADO PARA EL CPD ANTE LA AVERÍA DE UNO DE LOS INSTALADOS SIN POSIBILIDAD DE REPARACIÓN</t>
  </si>
  <si>
    <t>BOANVA CANARIAS, S.L.</t>
  </si>
  <si>
    <t>B76093129</t>
  </si>
  <si>
    <t>SERVICIO DE CATERING : PICNICS EL 12 Y 13 DE SEPTIEMBRE DE 2022 (6 CADA DÍA) EVENTO: FIWARE GLOBAL SUMMIT 2022</t>
  </si>
  <si>
    <t xml:space="preserve">BORONDON SISTEMAS S.L. </t>
  </si>
  <si>
    <t>B76267624</t>
  </si>
  <si>
    <t>SUMINISTRO IMPRESO MULTIFUNCION A3, PARA IMPRIMIR PLANOS, PARA EL PUESTO DE TRABAJO DEL INGENIERO, NECESARIO PARA PARA IMPRIMIR PLANOS YA QUE NO HAY EN INFECAR.</t>
  </si>
  <si>
    <t>BOVY, DAVID JACQUES JOSEPH</t>
  </si>
  <si>
    <t>X-3336754-Y</t>
  </si>
  <si>
    <t>SERVICIO DE ACOMPAÑAMIENTO EN FRANCÉS EN JORNADA COMPLETA LOS DÍAS 9 Y 10 DE NOVIEMBRE DEL GRUPO DE INVITADOS PROFESIONALES INTERNACIONALES QUE VISITAN CANAGUA&amp;ENERGÍA, DEL 9 AL 11 DE NOVIEMBRE DE 2022</t>
  </si>
  <si>
    <t>BRITO RIVERO, ALBERTO</t>
  </si>
  <si>
    <t xml:space="preserve">SERVICIO DE EDICIÓN , GRABACIÓN Y RÓTULOS-SUBTÍTULOS PARA CERTAMEN FERIAL CONGRESO BANDERA </t>
  </si>
  <si>
    <t>SERVICIO DE EDICIÓN DE VIDEOS EN BUCLE FERIAS AÑOS 21-22</t>
  </si>
  <si>
    <t>SERVICIO DE GRABACIÓN DURANTE DOS MEDIAS JORNADAS PARA LA TOMA DE RECURSOS EN PLANETA GC (300€/MJ) Y CLIPS BRUTOS 2 UNIDADES (180€/UNID)</t>
  </si>
  <si>
    <t>BRUNCH ON THE WAY</t>
  </si>
  <si>
    <t>78637591Q</t>
  </si>
  <si>
    <t>20 SERVICIOS DE COFEE PARA EL 20/10/2022 PROYECTO: WORKSHOP FAMTRIP AIR EUROPA</t>
  </si>
  <si>
    <t>BUCO ARQUITECTOS,S.L.</t>
  </si>
  <si>
    <t>B35907484</t>
  </si>
  <si>
    <t>SERVICIO ESTUDIO DE ESTRATEGIA ENERGÉTICA PARA CERTIFICACIÓN BREEAM ES: BASADO EN LOS CÁLCULOS DE RENDIMIENTO ENERGÉTICO, RECOMENDACIONES PARA REDUCIR EL CONSUMO DE ENERGÍA Y SUS EMISIONES, OPORTUNIDADES PARA UNA REDUCCIÓN ADICIONAL DE LAS EMISIONES A TRAVÉS DEL USO DE ENERGÍA DESCENTRALIZADA, OPORTUNIDADES PARA REDUCIR AÚN MÁS LAS EMISIONES A TRAVÉS DE LA INSTALACIÓN LOCAL Y RESUMEN DE LAS REDUCCIONES DE DIÓXIDO DE CARBONO</t>
  </si>
  <si>
    <t>SERVICIO REDACCIÓN DE UN INFORME DE EVALUACIÓN DE LOS EDIFICIOS Y LAS INFRAESTRUCTURAS EXISTENTES EN EL RECINTO FERIAL DE INFECAR PARA LA CERTIFICACIÓN BREEAM ES. EL SERVICIO CONSISTE EN EL ANÁLISIS DE LOS EDIFICIOS E INFRAESTRUCTURAS EXISTENTES EN EL RECINTO, DETERMINANDO SU SISTEMA CONSTRUCTIVO, Y CUANTIFICANDO LOS MATERIALES EMPLEADOS Y EL CARBONO INCORPORADO EN LOS MISMOS. ASÍ MISMO SE ANALIZARÁN LAS POSIBILIDADES DE USO DE LOS DISTINTOS EDIFICIOS PARA DETERMINAR QUÉ ACTUACIÓN ES LA MÁS CONVENIENTE PARA CADA UNO DE ELLOS.</t>
  </si>
  <si>
    <t>CAFEDIVA S.L.</t>
  </si>
  <si>
    <t>B35858315</t>
  </si>
  <si>
    <t>SERVICIO DE ELABORACIÓN DE GUION, VESTUARIO Y ATREZO DEL ESPECTÁCULO TEATRAL “LA MERIENDA DE ALICIA”. REALIZACIÓN DE 2 PASES DIARIOS EXCEPTO EL DÍA 1 DE ENERO CON 1 PASE, PASES DE 35 MINUTOS DE DURACIÓN - DURANTE LA FERIA PLANETA GRAN CANARIA 2022-2023</t>
  </si>
  <si>
    <t>CAMBRELENG ROCA ÁLVARO</t>
  </si>
  <si>
    <t>44314706P</t>
  </si>
  <si>
    <t>SERVICIO DE COMIDA DE PERSONAL DE INFECAR EVENTO PRESENTACIÓN  DE INFECAR 28/10/22 (47 PERSONAS X 48,13€)</t>
  </si>
  <si>
    <t>CAMINO VIEJO PRODUCCIONES S.L.</t>
  </si>
  <si>
    <t>B35803683</t>
  </si>
  <si>
    <t>SERVICIO DE CINCO ACTORES Y DOS TÉCNICOS PARA EL ESPECTÁCULO “PLANETA ALEGRÍA” - REALIZACIÓN DE DOS PASES DIARIOS DEL 27 AL 30 DE DICIEMBRE Y DEL 2 AL 4 DE ENERO Y UN PASE EL DÍA 1 DE ENERO CON UNA DURACIÓN DE 35 MINUTOS CADA PASE - DURANTE LA FERIA PLANETA GRAN CANARIA 2022-2023</t>
  </si>
  <si>
    <t>CANARY WEBS 2020, SLU.</t>
  </si>
  <si>
    <t>B76365089</t>
  </si>
  <si>
    <t xml:space="preserve">SERVICIO DE GESTIÓN DE LAS RRSS DURANTE EL MES DE NOVIEMBRE 22. </t>
  </si>
  <si>
    <t>Servicio de gestión de redes sociales del 30 de noviembre al 5 de enero. Respuesta al usuario en Google. Reviews, informe mensual de redes sociales y cobertura presencial deReviews, informe mensual de redes sociales y cobertura presencial de Planeta GC 22-23 (90 horas - 14,50€/hora)</t>
  </si>
  <si>
    <t>CARPINTERÍA LUCAS ROBAINA, S.L.</t>
  </si>
  <si>
    <t>B-76305473</t>
  </si>
  <si>
    <t xml:space="preserve">SUMINISTRO DE SOFÁS 16 UNIDADES SEGÚN LOS MODELOS SELECCIONADOS POR INFECAR PARA LA BÓVEDA (ENTRADA PRINCIPAL) </t>
  </si>
  <si>
    <t>CASTAÑEDA PEREZ ANTONIO RUBEN</t>
  </si>
  <si>
    <t>42869563R</t>
  </si>
  <si>
    <t>SERVICIO DE COMIDA DE PERSONAL DE GUARDIA DURANTE MONTAJE (7y8) Y DIAS DE FERIA (DEL 09 AL 11). SIENDO EL NUMERO DE PERSONAS; 07/11; 12 X 12.60 € (MENÚ POR PERSONA Y DÍA) 151,20€ (IGIC INCLUIDO) // 08/11; 13 X 12.60 € (MENÚ POR PERSONA Y DÍA) 163,80€ (IGIC INCLUIDO) // 09/11; 19 X 12.60 € (MENÚ POR PERSONA Y DÍA) 239,40€ (IGIC INCLUIDO) // 10/11; 20 X 12.60 € (MENÚ POR PERSONA Y DÍA) 252,00€ (IGIC INCLUIDO) // 11/11; 17 X 12.60 € (MENÚ POR PERSONA Y DÍA) 214,20€ (IGIC INCLUIDO)</t>
  </si>
  <si>
    <t>SERVICIO DE COMIDA PARA PERSONAL DE GUARDIA DURANTE LA FERIA ANIMUNDO 14 PERSONAS*13,60€ 26/11 Y 12 PERSONAS*13,60 27/11</t>
  </si>
  <si>
    <t>CAVAS CATALANAS, S.L.</t>
  </si>
  <si>
    <t>B35011675</t>
  </si>
  <si>
    <t>SUMINISTRO DE SERVILLETAS DE MANOS TORK ADVANCE VERDE PARA BAÑOS</t>
  </si>
  <si>
    <t>SUMINISTRO DE MANGUERA DE DESAGUE PARA ASPIRADORA</t>
  </si>
  <si>
    <t>SUMINISTRO DE 2 MOTORES PARA ASPIRADORA VEGAS 429 PARA DISPONER DE STOCK ANTE POSIBLES AVERÍAS</t>
  </si>
  <si>
    <t>SUMINISTRO DE PRODUCTOS DE LIMPIEZA PARA EL CONGRESO NACIONAL DE BANDERA AZUL</t>
  </si>
  <si>
    <t>SUMINISTRO DE 16 CONTENEDORES 90 LT.; 16 PEDALES PARA LOS CONTENEDORES Y 8 CUBOS DE 90LT. CON TAPA</t>
  </si>
  <si>
    <t>SUMINISTRO DE PAPEL DE MANOS PARA BAÑOS DE PALACIO TORK ADVANCE (4 CAJAS)</t>
  </si>
  <si>
    <t>SUMINISTRO DE BATERÍA GEL DE 12V 105 AH. PARA LA FREGADORA POR AVERÍA DE LA ACTUAL</t>
  </si>
  <si>
    <t>CEBALLOS SÁNCHEZ, SABRINA</t>
  </si>
  <si>
    <t>44710330 D</t>
  </si>
  <si>
    <t>Servicio de Cobertura completa del evento con 2 fotógrafos durante los tres días; Miércoles-Jueves: 10:00h - 19:00h Viernes 10:00h - 15:00h (JC-450€ Y MJ-200€)</t>
  </si>
  <si>
    <t>44710330D</t>
  </si>
  <si>
    <t>Servicio de cobertura completa de Planeta GC 22-23 con 2 fotógrafos + Edición y envío de fotos por wetransfer 8Día 27 de diciembre: de 10:00 a 14:00h, Día 30 de diciembre: de 16:00 a 20:00h, Día 3 ó 4 de enero (por definir): de 10:00 a 14:00h)</t>
  </si>
  <si>
    <t>SERVICIO FOTOGRÁFICO PARA LA RUEDA DE PRENSA DE PLANETA GC LUNES 19 DE DICIEMBRE</t>
  </si>
  <si>
    <t>SERVICIO DE COBERTURA DEL EVENTO CON 2 FOTÓGRAFOS EL DÍA 29/12/22 DE 16:00 A 20:00 HRS (250€/UNIDAD)</t>
  </si>
  <si>
    <t>SERVICIO DE TOMA DE RECURSOS FOTOGRÁFICOS 30 NOVIEMBRE PLAN ESPECIAL DE ORDENACIÓN (MJ 10:00-12:00 HORAS)</t>
  </si>
  <si>
    <t>CELEBRACIONES PG S.L.</t>
  </si>
  <si>
    <t>B76187848</t>
  </si>
  <si>
    <t>SUMINISTRO EN RÉGIMEN DE ALQUILER DE SOMBRILLAS CONGRESO INTERNACIONAL BANDERA AZUL 2,3 Y 4 DE NOVIEMBRE DE 2022 STAND ADEAC</t>
  </si>
  <si>
    <t>CHARLES BALFOUR</t>
  </si>
  <si>
    <t>X5556043X</t>
  </si>
  <si>
    <t xml:space="preserve">SERVICIO DE TRADUCCIÓN SIMULTÁNEA STREAMING 28 NOV DE 9.30H A 14H Y DE 16H A 18H - 29 NOV DE 9H A 14H, CONGRESO DE EMPLEO DE CANARIAS </t>
  </si>
  <si>
    <t>CHEF EVENTOS SELECTOS SL</t>
  </si>
  <si>
    <t>B35608264</t>
  </si>
  <si>
    <t>SERVICIO CATERING 45 COFFEES Y 55 ALMUERZOS EN EL EVENTO TVC 2022 (25 DE NOVIEMBRE DE 2022)</t>
  </si>
  <si>
    <t>SERVICIO DE MENÚS PARA ALMUERZO DE NAVIDAD EL 16 DE DICIEMBRE DEL 2022 EN INFECAR PARA EL PERSONAL DE INFECAR A LAS 14.30H Nº COMENSALES: 46 PAX X 48 €</t>
  </si>
  <si>
    <t>CHRISTIANE GALAND NATHALIE</t>
  </si>
  <si>
    <t>Y0845386N</t>
  </si>
  <si>
    <t>SERVICIO DE TRADUCCIÓN FRANCÉS-ESPAÑOL DE DOSSIER DEL EVENTO FORO INTERNACIONAL ECOISLA DEL 2-3 FEB.2023</t>
  </si>
  <si>
    <t>CIT-LPA,S.L.P</t>
  </si>
  <si>
    <t>B76245406</t>
  </si>
  <si>
    <t>SERVICIO ANEXO MOVELEC 2022 (7 AL 9 DE OCTUBRE) CUMPLIMENTANDO EL PLAN DE INFECAR</t>
  </si>
  <si>
    <t>SERVICIO ANEXO CANAGUA Y ENERGÍA (9 AL 11 DE NOVIEMBRE DE 2022) CUMPLIMENTANDO EL PLAN DE INFECAR</t>
  </si>
  <si>
    <t>CIT-LPA. S.L.P</t>
  </si>
  <si>
    <t>SERVICIO ANEXO ANIMUNDO, FERIA DEL ANIMAL DE COMPAÑIA (26 Y 27 NOVIEMBRE) CUPLIMENTADO EL PLAN DE INFECAR</t>
  </si>
  <si>
    <t>SERVICIO ANEXO PLANETA GC 2022 (27 DE DICIEMBRE AL 4 DE ENERO 2023) CUMPLIMENTANDO EL PLAN DE INFECAR</t>
  </si>
  <si>
    <t>CLIP MEDIA PRODUCCIONES SL</t>
  </si>
  <si>
    <t>B35894948</t>
  </si>
  <si>
    <t>SERVICIO DE PLAN DE MEDIOS EN RADIO (143 INSERCIONES) del 19/10 al 02/11 Y EN EXTERIOR (98.095 INSERCIONES) del 25 al 31/10 PARA LA FERIA CANAGUA &amp; ENERGIA 22</t>
  </si>
  <si>
    <t>COMPARE &amp; MORE SL</t>
  </si>
  <si>
    <t>B40621849</t>
  </si>
  <si>
    <t>SERVICIO DE DISEÑO GRAFICO Y PRODUCCIÓN PARA RRSS Y ADAPTACIONES DE LAS MISMAS</t>
  </si>
  <si>
    <t>SERVICIO DE  Plan de medios, estrategia y conceptualización, generación de públicos objetivos, optimización de las campañas y reporte de resultados del 19 de octubre al 10 de noviembre)</t>
  </si>
  <si>
    <t>SERVICIO DE DISEÑO GRÁFICO Y PRODUCCIÓN Extra - Diseño de creatividades para MOVELEC 2022 (originales) 50,00€ y Extra - Adaptaciones en tamaño 2 unidades (20,00€unid)</t>
  </si>
  <si>
    <t>Servicio de Plan de medios, estrategia y conceptualización, generación de públicos objetivos, optimización de las campañas y reporte de resultados. Campaña digital para Planeta GC 22-23 del 01 de diciembre al 03 de enero</t>
  </si>
  <si>
    <t>COMUNICACIÓN Y EVENTOS FARO CANARIAS SLU</t>
  </si>
  <si>
    <t>B76366020</t>
  </si>
  <si>
    <t xml:space="preserve">SERVICIO DE EMISIÓN DE 10 CUÑAS DIARIAS EN PROGRAMACIÓN GENERAL DEL 24 DE OCT AL 10 NOV </t>
  </si>
  <si>
    <t>CONFITERIA Y DISTRIBUCIONES ELIAS GONZALEZ,S.L.</t>
  </si>
  <si>
    <t>B35666205</t>
  </si>
  <si>
    <t>SUMINISTRO DE CARAMELOS EN BOLSAS DE 1 KG (50 U. X 11,45€) CON LOGO NUEVO</t>
  </si>
  <si>
    <t>CONSTRUCCIONES Y ASFALTADOS, S.L.</t>
  </si>
  <si>
    <t>B35031418</t>
  </si>
  <si>
    <t>OBRA DE PAVIMENTACIÓN DE ZONAS DETERIORADAS DEL APARCAMIENTO 2</t>
  </si>
  <si>
    <t>CONSTRUCTORA LANTIGUA E HIJOS, S.L.</t>
  </si>
  <si>
    <t>B35897610</t>
  </si>
  <si>
    <t>OBRA DE CANALIZACIÓN DE AGUAS ENTRE PALACIO Y OFICINAS CON TUNEL INCLUIDO POR ROTURAS EN LA TUBERÍA DE AGUA DE ABASTO Y ESTAR ENTERRADO SIN POSIBILIDAD DE ACCESO A REPARACIONES; DE AHÍ LA REALIZACIÓN DEL TUNEL</t>
  </si>
  <si>
    <t>CORPAUMAR, S.L.U.</t>
  </si>
  <si>
    <t>B76179902</t>
  </si>
  <si>
    <t xml:space="preserve">SUMINISTRO DE MOQUETA FERIAL VIOLETA, ROJO Y FUCSIA ASÍ COMO CESPED PARA SUSTITUIR LAS COLOCADAS EN LA FERIA Y QUE QUEDARON INSERVIBLES </t>
  </si>
  <si>
    <t>CORPAUMAR,S.L.U</t>
  </si>
  <si>
    <t>SUMINISTRO EN REGIMEN DE ALQUILER DE MOQUETA FERIAL Y CÉSPED ARTIFICIAL PARA LA FERIA ANIMUNDO 26 Y 27 NOVIEMBRE</t>
  </si>
  <si>
    <t>COSIO GONZALEZ, ANA</t>
  </si>
  <si>
    <t>78481541K</t>
  </si>
  <si>
    <t xml:space="preserve">SERVICIO GESTIÓN DE BASE DE DATOS PARA LA PREPARACIÓN DEL LISTADO DE INVITADOS AL EVENTO. COLABORACIÓN PARA EL ENVÍO DE LA PRIMERA INVITACIÓN, Y CONFIRMACIONES (83 HORASX40€).FECHA DEL SERVICIO: DEL 7 DE NOVIEMBRE 2022 AL 30 DE DICIEMBRE 2022. </t>
  </si>
  <si>
    <t>COSVEN CANARIAS,S.L.</t>
  </si>
  <si>
    <t>B76205293</t>
  </si>
  <si>
    <t xml:space="preserve">SUMINISTRO DE GORRAS (100UX6,40€)  Y CAJAS PERSONALIZADAS (55UX4,90)€ + MUESTRA DE LA GORRA (1X12€) + MUESTRA CAJA (1UX6€) MERCHANDISING </t>
  </si>
  <si>
    <t>CUBAS MATEO GERARDO LUCAS</t>
  </si>
  <si>
    <t>42744980D</t>
  </si>
  <si>
    <t xml:space="preserve">SERVICIO DE GUAGUA PARA LA PRESENTACIÓN DE LA NUEVA MARCA DE INFECAR PARA E PERSONAL DE INFECAR EL 28/10/2022 </t>
  </si>
  <si>
    <t>CURBELO HERNÁNDEZ, DANIEL</t>
  </si>
  <si>
    <t>45551268K</t>
  </si>
  <si>
    <t>SERVICIO DE COBERTURA AUDIOVISUAL EL 07 DE OCTUBRE EN EL FORO GC ECONOMÍA AZUL 22</t>
  </si>
  <si>
    <t>SERVICIO DE MONTAJE DE SPOT DE 20" PARA LA FERIA CANAGUA Y ENERGÍA 22</t>
  </si>
  <si>
    <t>SERVICIO DE 2 JORNADAS DE GRANACIÓN DE TOTALES Y RECURSOS (250€/JORNADA), 1 JORNADA DE EDICIÓN DE VIDEO RESUMEN (300€), RÓTULOS (150€), PRODUCCIÓN (350€), ENTREGA DE MATERIAL BRUTO (200€)</t>
  </si>
  <si>
    <t>D AQUINO RADIO SL</t>
  </si>
  <si>
    <t>B35751130</t>
  </si>
  <si>
    <t xml:space="preserve">MENOR </t>
  </si>
  <si>
    <t>SERVICIO DE EMISIÓN DE CUÑAS EN LA PROGRAMACIÓN GENERAL DENTRO DEL PLAN DE MEDIOS DE RADIO PARA LA DIFUSIÓN DEL EVENTO (DEL 20 DE OCTUBRE AL 09 DE NOVIEMBRE) + BANNER EN LA WEB DE PCL RADIO + BANNER EN EL STREAMING DE FACEBOOK, WEB Y CANAL DE YOUTUBE</t>
  </si>
  <si>
    <t>D.Q. 2010 S.L.U.</t>
  </si>
  <si>
    <t>B76075936</t>
  </si>
  <si>
    <t>SUMINISTRO EN RÉGIMEN DE ALQUILER DE FOOD TRUCK JARDÍN. INCLUYE TRANSPORTE IDA Y VUELTA MAS ALQUILER DE 3 CABAÑAS DE MADERA CON PORTÓN DE VISERA, PUERTA DE ENTRADA, TECHO CON LONA Y ESTANTES INTERIORES DURANTE LA FERIA PLANETA GRAN CANARIA 2022-2023</t>
  </si>
  <si>
    <t>SUMINISTRO EN RÉGIMEN DE ALQUILER DEL ATREZO DE DECORACIÓN DE NAVIDAD PARA EL RECINTO DESDE 12/12/22 HASTA 10/1/22</t>
  </si>
  <si>
    <t>SUMINISTRO EN RÉGIMEN DE ALQUILER DE ELEMENTOS PERSONALIZADOS PARA DECORACIÓN DEL INTERIOR DE DIVERSOS PABELLONES DURANTE EL EVENTO PLANETA GRAN CANARIA 2022 (LETRAS PLANETA Y DECORACIÓN CASITAS)</t>
  </si>
  <si>
    <t>DANIEL CURBELO HERNANDEZ</t>
  </si>
  <si>
    <t>SERVICIO DE MONTAJE DE SPOT PROMOCIONAL DE LA FERIA ANIMUNDO 22</t>
  </si>
  <si>
    <t>DANIEL CURBELO HERNÁNDEZ</t>
  </si>
  <si>
    <t>SERVICIO DE GRABACIÓN TOTAL A PRESIDENTE PARA LA INVITACIÓN A LA FERIA ECOISLA 2023 Y JORNADA DE EDICIÓN Y MONTAJE DE VIDEO RESUMEN (2 JORNADAS - 150€/JORNADA)</t>
  </si>
  <si>
    <t xml:space="preserve">SERVICIO DE GRABACIÓN FESTIVAL DEL MANGA EL 10 DE DICIEMBRE de 2022 DE 11H A 14H, JORNADA DE EDICIÓN Y MONTAJE DE VIDEO RESUMEN </t>
  </si>
  <si>
    <t>DARIAS MARRERO, AGUSTÍN</t>
  </si>
  <si>
    <t>43658303W</t>
  </si>
  <si>
    <t>SERVICIO DE INTERPRETACIÓN DE ACOMPAÑAMIENTO EN FRANCÉS DEL GRUPO DE INVITADOS PROFESIONALES INTERNACIONES EL DÍA 11 DE NOVIEMBRE DE 2022 EN EL MARCO DE CANAGUA&amp;ENERGÍA, DEL 9 AL 11 DE NOVIEMBRE DE 2022</t>
  </si>
  <si>
    <t>DAVINIA VUELA CONMIGO</t>
  </si>
  <si>
    <t>B76303155</t>
  </si>
  <si>
    <t>SERVICIO DESPLAZAMIENTOS DE LOS PONENTES DEL CONGRESO INTERNACIONAL DE BANDERA AZUL 2-4 DE NOVIEMBRE</t>
  </si>
  <si>
    <t>DE LA NUEZ DE LA PORTILLA, VICTOR</t>
  </si>
  <si>
    <t>78497294L</t>
  </si>
  <si>
    <t>SERVICIO DE 23 FUNCIONES DE TÍTERES CANCIONERO ISLEÑO MAS TALLER DE MANUALIDADES: VOLCÁN TENEGUÍA, TÍTERES, CORONA ISLEÑA, PINTACARAS, SORTEOS, REGALOS.... REALIZADO ININTERRUMPIDAMENTE EN HORARIO DE 10:00 A LAS 20:30 MÁS CUATRO MONITORES EN DISTINTOS TURNOS DURANTE LA FERIA PLANETA GRAN CANARIA 2022-2023</t>
  </si>
  <si>
    <t>DE LEÓN HERNANDEZ, ANA</t>
  </si>
  <si>
    <t>78519692S</t>
  </si>
  <si>
    <t>SERVICIOS TAREAS DE APOYO A INFECAR COMO ELABORACIÓN DE CONTENIDOS Y SEGUIMIENTOS EN REDES SOCIALES, CAMPAÑAS DE MARKETING, SEGUIMIENTOS CON AGENCIAS DE PUBLICIDAD, ELABORACIÓN DE NOTAS DE PRENSA Y NOTICIAS PARA LA WEB TANTO PARA FERIAS (CANARIAS COMUNICA, EXPOBIENESTAR CANARIAS, EXPOAGRO CANARIAS, FERIA GRAN CANARIA ME GUSTA, DÍA DE CANARIAS) COMO PARA LA ACTIVIDAD COORPORATIVA DEL RECINTO (DESDE EL 1/01 AL 30/04/22)</t>
  </si>
  <si>
    <t xml:space="preserve">DELGADO GÓMEZ, CARLA </t>
  </si>
  <si>
    <t>43939271L</t>
  </si>
  <si>
    <t>SERVICIO DE LA PERSONA PARA INTERVENIR COMO EXPERTA EN CONOCIMIENTOS POLÍTICOS PARA EL DEBATE SOBRE DEMOCRACIA CELEBRADO EL 02/12/22</t>
  </si>
  <si>
    <t>DÍAZ DOMÍNGUEZ, MARIA JOSÉ</t>
  </si>
  <si>
    <t>54149274Y</t>
  </si>
  <si>
    <t>SERVICIO DE REFUERZO EN LA GESTIÓN DE TAREAS DE MARKETING Y COMUNICACIÓN DE LA FERIA ECOISLAS 2023 TALES COMO: GESTIONES CON EL GESTOR WEB, SOLLICITUD Y GESTIÓN CON PROVEEDOR DE PIEZAS PARA RRSS DURANTE EL MES DE NOVIEMBRE DEL 8 AL 30 (51 HORAS - 27€/H)</t>
  </si>
  <si>
    <t>SERVICIO DE REFUERZO EN LA GESTIÓN DE TAREAS DE MARKETING Y COMUNICACIÓN DE LA FERIA ECOISLAS 2023 TALES COMO: GESTIONES CON EL GESTOR WEB, SOLLICITUD Y GESTIÓN CON PROVEEDOR DE PIEZAS PARA RRSS DURANTE EL MES DE DICIEMBRE DEL 23 al 31 DE DIC (81 HORAS - 27€/H)</t>
  </si>
  <si>
    <t xml:space="preserve">DÍAZ ESTÉVEZ MARIA SOLEDAD </t>
  </si>
  <si>
    <t>43659030Q</t>
  </si>
  <si>
    <t>SERVICIO DE EDICIÓN: SESIONES DE MOTION CAPTURE, MIGRACIÓN DE DATOS CINEMA 4D, MODELADO 3D Y TEXTURIZADO 3D PARA EL EVENTO PRESENTACIÓN MARCA DE INFECAR 16/02/2023</t>
  </si>
  <si>
    <t>DISEÑOS Y ESPECTACULOS TEMBRUJO S.L.L.</t>
  </si>
  <si>
    <t>B35727932</t>
  </si>
  <si>
    <t>SUMINISTRO EN RÉGIMEN DE ALQUILER DE PACK DE 5 ACTIVIDADES HINCHABLES: HINCHABLE “EL TÚNEL” - HINCHABLE “EL COCODRILO” - HINCHABLE “PERSONAJES DIVERTIDOS” - HINCHABLE “EL RODILLO LOCO” - PISCINA DE BOLAS. INCLUYE 1 MONITOR POR HINCHABLE, ASÍ COMO MONTAJE Y DESMONTAJE - DURANTE LA FERIA PLANETA GRAN CANARIA 2022-2023</t>
  </si>
  <si>
    <t>ECOLAGUNA,S.L.</t>
  </si>
  <si>
    <t>B32450728</t>
  </si>
  <si>
    <t>SERVICIO DE REDACCIÓN DE INFORMES SECTORIALES. ESTUDIO DE ESTRATEGIAS HÍDRICA. INSTALACIONES ARA LA DEPURACIÓN Y REUTILIZACIÓN DE LAS AGUAS RECIDUALES URBANAS PARA CERTIFICACIÓN BREAM</t>
  </si>
  <si>
    <t>ECOLOGICAL ICE S.L.U.</t>
  </si>
  <si>
    <t>B90300823</t>
  </si>
  <si>
    <t>SUMINISTRO EN RÉGIMEN DE ALQUILER DE 2 PISTAS DE CURLING DE HIELO SISTÉTICO DE 12X3 M. DURANTE LA FERIA PLANETA GRAN CANARIA 2022-2023</t>
  </si>
  <si>
    <t>EIDER ASESORES,SL</t>
  </si>
  <si>
    <t>B35519917</t>
  </si>
  <si>
    <t>SERVICIO DE REDACCIÓN DE PROYECTOS TÉCNICOS, DIRECCIÓN FACULTATIVA Y ASISTENCIAS TÉCNICAS DE LA OBRA DEL ÁREA DE INSTALACIONES DE LA INSTITUCIÓN FERIAL DE CANARIAS (INFECAR) PROPUESTA DE ELABORACIÓN DEL PLIEGO DE PRESCRIPCIONES TÉCNICAS DE LA LICITACIÓN PARA LA PRESTACIÓN DEL CONTRATO DE SERVICIOS DENOMINADO REDACCIÓN DE PROYECTOS</t>
  </si>
  <si>
    <t>SERVICIO DE ESTUDIOS INTEGRADOS EN LA CATEGORÍA “BIENESTAR SOCIAL Y ECONÓMICO”  PARA LA CERTIFICACIÓN BREEAM ES</t>
  </si>
  <si>
    <t>EL CONEJO BLANCO S.L.</t>
  </si>
  <si>
    <t>B76046036</t>
  </si>
  <si>
    <t>SERVICIO DE DISEÑO DEL STAND DE CABILDO, ELABORACIÓN DE AF, PRODUCCIÓN Y SUPERVISIÓN DE MONTAJE Y DESMONTAJE, VINELADO LOGO TRASERO, CAMISETAS MARCADAS PARA PROMOTORES Y CABLEADO ELÉCTRICO</t>
  </si>
  <si>
    <t>SERVICIO DE DISEÑO E INSTALACIÓN DEL STAND DEL CIEGC PARA LA FERIA CANAGUA&amp;ENERGÍA22 DEL 9 AL 11 DE NOVIEMBRE DE 2022, 12 UNIDADES CAMISETAS SERIGRAFIADAS PARA PROMOTORES  Y ESPACIO ASIENTOS</t>
  </si>
  <si>
    <t>ELECTRICIDAD BEMESAN, S.L.U.</t>
  </si>
  <si>
    <t>B35788405</t>
  </si>
  <si>
    <t>SERVICIO DE REPARACIÓN DEL GRUPO ELECTRÓGENO POR PÉRDIDA DE AGUA DE REFRIGERACIÓN POR VARIOS MANGUITOS.</t>
  </si>
  <si>
    <t>EMERGENCIAS COSTA CANARIA S.L.U.</t>
  </si>
  <si>
    <t>B76102169</t>
  </si>
  <si>
    <t>SERVICIO PREVENTIVO DE TRANSPORTE SANITARIO SVB EQUIPADA SEGÚN NORMATIVA VIGENTE DOTADA DE TÉCNICO SANITARIO CONDUCTOR + TÉCNICO SANITARIO - UNIDADES 02 (HORAS DE SERVICIO 78 C/U) MARTES 27/12/2022 MIÉRCOLES 28/12/2022 JUEVES 29/12/2022 VIERNES 30/12/2022 LUNES 02/01/2023 MARTES 03/01/2023 MIÉRCOLES 04/01/2023 - HORARIO: 10:00 H A 20:30 H C/U C/DIA DOMINGO 01/01/2023 - HORARIO: 16:00 H A 20:30 H C/U - DURANTE LA FERIA PLANETA GRAN CANARIA 2022-2023</t>
  </si>
  <si>
    <t>EQUIPATEL INSULAR, S.L.</t>
  </si>
  <si>
    <t>B76355072</t>
  </si>
  <si>
    <t>SUMINISTRO EN RÉGIMEN DE ALQUILER DE EQUIPAMIENTO PARA LAS CAFETERÍA PABELLÓN 5 Y PABELLÓN 7 ALTO CANAGUA&amp;ENERGÍA 2022, DEL 9 AL 11 DE NOVIEMBRE DE 2022</t>
  </si>
  <si>
    <t>SERVICIO DE COCTEL PARA EXPOSITOR DE CANAGUA EL JUEVES 10 A LAS 19.00 HORAS EN INFECAR. 150 PERSONAS A 37€ EL MENÚ.</t>
  </si>
  <si>
    <t>SUMINISTRO EN RÉGIMEN DE ALQUILER DE ARMARIO VERTICAL DE PUERTA DE CRISTAL (EQUIPAMIENTO COCINA PABELLÓN 6) DURANTE LA FERIA PLANETA GRAN CANARIA 2022-2023 - ENTREGA EL 20/12/2022 Y RECOGIDA 09/01/2023</t>
  </si>
  <si>
    <t>ESPACIO EXTERIOR ATLANTICO SL</t>
  </si>
  <si>
    <t>B76065077</t>
  </si>
  <si>
    <t>Servicio deTrabajos de revestimiento de una estructura tipo truss con pantalla de televisión, mediante carton pluma rigido de 10mm, rotulado frontalmente, con vinilo impreso y laminado mate, según diseño aportado por el cliente para unas medidas aproximadas 560 x 360 cm. Montaje incluido</t>
  </si>
  <si>
    <t>ESPACIO EXTERIOR ATLÁNTICO, S.L.</t>
  </si>
  <si>
    <t>SUMINISTRO EN RÉGIMEN DE ALQUILER DE LETRAS CORPÓREAS DE PVC E INSTALACIÓN/RETIRADA DE PANELES DE CARTON PLUMA Y MOQUETA PARA LA FERIA CANAGUA&amp;ENERGÍA22 DEL 9 AL 11 DE NOVIEMBRE DE 2022</t>
  </si>
  <si>
    <t>SERVICIO DE TRABAJOS DE TRANSFORMACIÓN DE CUATRO MÓDULOS DE 2X2 METROS Y 2 METROS DE ALTO, TIPO MECANO, COMPUESTOS POR 5 PATAS DE DOS METROS CADA UNA Y UNA CORONACIÓN CON UNA CRUCETA INTERIOR, TODO ELLO EN COLOR BLANCO. TRANSFORMAR DICHA ESTRUCTURA DE COLOR BLANCO A COLOR NEGRO. ADEMÁS, SE COLOCÓ PVC NEGRO DE 5 MM EN LAS 16 CARAS INTERIORES DE CADA UNO DE LOS CUATRO MÓDULOS, EN TOTAL 64 CARAS. +  TRABAJOS DE RETIRADA DE VINILOS Y DIFERENTES ELEMENTOS PARA VOLVER LAS ESTRUCTURAS A SU ESTADO ANTERIOR EN COLOR BLANCO.  ATREZZO PARA UNA GRABACIÓN REALIZADA EN EL RECINTO</t>
  </si>
  <si>
    <t>SUMINISTRO FABRICACIÓN DE 4 PANELES DE PVC NEGROS DE MEDIDAS 2,25 METROS DE ALTO POR 1 METRO DE ANCHO,CON CUATRO RUEDAS CADA PANEL PARA PODER TRANSPORTARLO.</t>
  </si>
  <si>
    <t>ESTUDIO SERGIO MACÍAS S.L.U.</t>
  </si>
  <si>
    <t>B76322858</t>
  </si>
  <si>
    <t>SUMINISTRO EN RÉGIMEN DE ALQUILER DE FOOD TRUCK BEDFORD. INCLUYE TRANSPORTE EN GRÚA IDA Y VUELTA DURANTE LA FERIA PLANETA GRAN CANARIA 2022-2023</t>
  </si>
  <si>
    <t>ESTUDIOS SHOWROOM INTERLEY,S.L.</t>
  </si>
  <si>
    <t>B35474931</t>
  </si>
  <si>
    <t>SUMINISTRO DE LÁMPARA DE SUSPENSIÓN MOD PALMA REF 3736 COLOR BLANCO. REGULACIÓN DALI</t>
  </si>
  <si>
    <t>ETÁCTICA PROYECTOS DIGITALES SL</t>
  </si>
  <si>
    <t>B66627936</t>
  </si>
  <si>
    <t>SERVICIO DE MAIL MARKETING (3 ENVIOS DE EMAILING DE CIERRE DE FERIAS 140,00€/UNID)</t>
  </si>
  <si>
    <t>SERVICIO DE ENVIO CAMPAÑA MAIL MARKETING LOS DÍAS 23 Y 30 DE DICIEMBRE: maquetación y pruebas 2 emailings con vídeo incrustado para el festival Planeta GC.</t>
  </si>
  <si>
    <t>SERVICIO MAQUETACIÓN, PRUEBAS Y ENVÍO DE CAMPAÑAS DE EMAILING FELICITACIÓN DE NAVIDAD</t>
  </si>
  <si>
    <t>EULEN, S.A</t>
  </si>
  <si>
    <t>A28517308</t>
  </si>
  <si>
    <t>SERVICIO PARA ANIMUNDO DE 2 Auxiliares para parking los día 26 y 27 de noviembre de 10:00 a 19:00 horas</t>
  </si>
  <si>
    <t>EULEN, S.A.</t>
  </si>
  <si>
    <t>SERVICIO EXTRAORDINARIO DE LIMPIEZA LOS DÍAS 20 AL 31 DE JULIO 2021 POR ACUMULACIÓN DE TRABAJO EN EL RECINTO</t>
  </si>
  <si>
    <t>SERVICIO DE AUXILIARES PARA CONTROLAR EL APARCAMIENTO 2 DURANTE LA FERIA DE PLANETA G.C.</t>
  </si>
  <si>
    <t>EXPLOTACIONES HOTELERAS LUMM, S.A.</t>
  </si>
  <si>
    <t>A35694744</t>
  </si>
  <si>
    <t>SERVICIO ALOJAMIENTO PONENTES INVITADOS A EN RÉGIMEN DE ALOJAMIENTO Y DESAYUNO (PEDRO BAÑOS, JOAQUIN-PABLO MAS BELSO, MARIA ROSARIA DI NUCCI, VOLKMAR KEUTER, MIRIAM GODINES, ANA SANCHEZ ESPADA, CONCEPCIÓN MARCUELLO, JOSE MARIA QUESADA, ANTONIO DE OLIVEIRA)</t>
  </si>
  <si>
    <t>EXTRAICE, S.L.</t>
  </si>
  <si>
    <t>B91295212</t>
  </si>
  <si>
    <t>SUMINISTRO EN RÉGIMEN DE ALQUILER DE PISTA DE HIELO DE 200M2 CON MATERIAL INCLUIDO (PANELES, VALLAS, PATINETEROS, PATINES, AFILADORA, SUELO, ASPIRADORA, KIT DE INSTALACIÓN, SUELO DE ESPUMA, MÁQUINA DE LIMPIEZA, PACK AYUDAS AL PATINAJE, PACJ PROTECCIONES, BANCOS, PACH DESECHABLES HIGIÉNICOS) DURANTE LA FERIA PLANETA GRAN CANARIA 2022-2023</t>
  </si>
  <si>
    <t>FABELO BAEZ, ROSALVA DEL MAR</t>
  </si>
  <si>
    <t>44721294W</t>
  </si>
  <si>
    <t>SERVICIO DE TALLERES 3 MONITORES PARA LA PISTA DE PATINAJE INCLUIDO SEGURIDAD SOCIAL Y POLIZA DE RESPONSABILIDAD CIVIL - DURANTE LA FERIA PLANETA GRAN CANARIA 2022-2023. DÍAS 27, 28, 29, 30 DE DICIEMBRE Y 02, 03 Y 04 DE ENERO DE 10:00 A 20:30 (10 HORAS Y MEDIA DIARIAS) Y 01 DE ENERO DE 16:00 A 20:30 (4 HORAS Y 30 MINUTOS DIARIOS), PRECIO UNITARIO POR HORA ES DE 10,192€</t>
  </si>
  <si>
    <t>SERVICIO DE REALIZACIÓN DE TALLERES: PINTACARAS, PLASTIDIVER Y SLIME DURANTE LA FERIA PLANETA GRAN CANARIA 2022-2023 - INCLUYE 6 MONITORES Y EL MATERIAL NECESARIO (TABLETAS DE PINTURAS, PLASTILINA, MOLDES, MATERIAL DE MOLDEAR…)</t>
  </si>
  <si>
    <t>FAMORI EMPRESARIOS, S.L.</t>
  </si>
  <si>
    <t>B91429084</t>
  </si>
  <si>
    <t>SERVICIO DE TRANSPORTE IDA Y VUELTA DESDE PENÍNSULA A CANARIAS, COORDINADOR DE MONTAJE/DESMONTAJE Y FORMACIÓN DE PERSONAL PARA LAS PISTAS DE HIELO Y CURLING PARA LA FERIA PLANETA GRAN CANARIA 2022-2023</t>
  </si>
  <si>
    <t>FAYCAN PUBLICIDAD SLU</t>
  </si>
  <si>
    <t>B35381904</t>
  </si>
  <si>
    <t>Servicio plan de medios en Radio: emisión de 4 cuñas diarias de 20 segundos y emitidas de lunes a domingos, con las mismas cantidad de cuñas por las 12 estaciones de radios, del 17 al 27 de Noviembre de 2022, en horarios de mayor audiencias, desde 07:00 a 20:00 horas, cubriendo en la totalidad de la Isla de Gran Canaria (528 cuñas)</t>
  </si>
  <si>
    <t>FAYCANES HIGIENE Y SANIDAD AMBIENTAL, S.L.</t>
  </si>
  <si>
    <t>B35979095</t>
  </si>
  <si>
    <t>SERVICIO DE TRATAMIENTO LEGIONELLA PARA EL RECINTO DE INFECAR</t>
  </si>
  <si>
    <t>FAYCANES, S.L.</t>
  </si>
  <si>
    <t>B3500398G</t>
  </si>
  <si>
    <t>SERVICIO DE TRATAMIENTO CONTRA PULGAS EN PABELLÓN 7 Y ZONA EXTERIOR POSTERIOR A ANIMUNDO 22</t>
  </si>
  <si>
    <t>FERNANDEZ MIGUEL MARIA LUISA</t>
  </si>
  <si>
    <t>50710201P</t>
  </si>
  <si>
    <t>SERVICIO DE PONENCIA 26/11 La visión de la ley desde el punto de vista veterinario EN ANIMUNDO</t>
  </si>
  <si>
    <t>FERNÁNDEZ MOVILLA GRISELDA</t>
  </si>
  <si>
    <t>04845160A</t>
  </si>
  <si>
    <t xml:space="preserve"> SERVICIO DE COORDINACIÓN EVENTO "PRESENTACIÓN DE MARCA INFECAR" FECHA DEL EVENTO 16 DE FEBRERO DE 2023 TRABAJOS PREVIOS DE COORDINACIÓN DE PROYECTO, PROVEEDORES, SOLICITUD DE PRESUPUESTOS. VISITAS DE OBRA CON CADA PROVEEDOR, COORDINACIÓN PREVIA DEL ACTO. HORAS DEDICADAS AL PROYECTO: 100 HORAS X 40€ / HORA. DESDE OCTUBRE HASTA DICIEMBRE 2022</t>
  </si>
  <si>
    <t>FERNÁNDEZ MOVILLA, GRISELDA</t>
  </si>
  <si>
    <t>SERVICIO DE COORDINACIÓN Y GESTIÓN DE CHARLAS Y PONENTES DEL EVENTO MOVELEC 2022. DOS SEMANAS DE TRABAJO PREVIAS AL EVENTO Y LA SEMANA DEL EVENTO</t>
  </si>
  <si>
    <t>FERRETERIA GUANARTEME, S.L.</t>
  </si>
  <si>
    <t>B35005040</t>
  </si>
  <si>
    <t>SERVICIO DE REPARACIÓN DE TALADRO MAKITA</t>
  </si>
  <si>
    <t>SUMINISTRO DE 2 CARRETILLAS DE OBRA, CEMENTO NEGRO, ARENA DE MONTAÑA Y ALAMBRE GALVANIZADO PARA TRABAJOS DE ALBAÑILERÍA</t>
  </si>
  <si>
    <t>SUMINISTRO DE SELLADORES SIKAFLEX, MARTILLOS DE GOMA PARA MECANO, TIJERA DE PODAR, DISCOS DE CORTE Y REPASAR PARA RADIAL, PEGAMENTO BUNITEX Y TACOS DE LIJA.</t>
  </si>
  <si>
    <t>FIREWORKS PRODUCCIONES SLU</t>
  </si>
  <si>
    <t>B35990639</t>
  </si>
  <si>
    <t>SERVICIO DE CACHÉ YANELY HERNÁNDEZ COMO PRESENTADORA DE COCINANDO DEMOCRACIA CELEBRADO EL 02/12/22</t>
  </si>
  <si>
    <t xml:space="preserve">FOTÓN SISTEMAS INTELIGENTES S.L. </t>
  </si>
  <si>
    <t>B35520345</t>
  </si>
  <si>
    <t>SUMINISTRO DE ESTACIÓN DE BASE DELL USB 30 PARA EL PUESTO DEL INGENIERO, NECESARIO PARA PODER USAR SU PORTÁTIL COMO TORRE DE PC EN SU UBICACIÓN DEL CPA.</t>
  </si>
  <si>
    <t>FOUNDATION FOR ENVIRONMENTAL EDUCATION (FEE)</t>
  </si>
  <si>
    <t>SERVICIO USO DEL LOGOTIPO BANDERA AZUL EN EL CONGRESO BANDERA AZUL 2022</t>
  </si>
  <si>
    <t>FREELANCE SCM</t>
  </si>
  <si>
    <t>F84278266</t>
  </si>
  <si>
    <t>SERVICIO DE FOTOGRAFIA PARA LA RUEDA DE PRENSA DEL EVENTO EL MIÉRCOLES 26 DE OCTUBRE DURANTE 2 HORAS (75€/HORA)</t>
  </si>
  <si>
    <t>SERVICIO DE FOTOGRAFÍA Cocktail Hotel Lumm Miércoles 2 de Octubre</t>
  </si>
  <si>
    <t>Servicio de fotografía Sábado 26/Noviembre (Jornada Completa 10 a 20h) y Domingo 27/Noviembre (Jornada Completa 10 a 20h (20 horas a 45€/hora)</t>
  </si>
  <si>
    <t>SERVICIO REPORTAJE FOTOGRÁFICO XI FESTIVAL DEL MANGA 9 AL 11 DE DICIEMBRE 2022</t>
  </si>
  <si>
    <t>GARCITECNIA, S.L.</t>
  </si>
  <si>
    <t>B35439223</t>
  </si>
  <si>
    <t>SUMINISTRO EN REGIMEN DE ALQUILER DE CARPA MODULAR CON MONTAJE Y DESMONTAJE, CON ESTRUCTURA EN ALUMINIO Y TECHO EN PVC BLANCO, DE MEDIDAS 20X30 CON CORTINAS PARA CANAGUA&amp;ENERGÍA 2022, DEL 9 AL 11 DE NOVIEMBRE DE 2022</t>
  </si>
  <si>
    <t>GASMI SEBBAI ABDELAZIZ</t>
  </si>
  <si>
    <t>45344841L</t>
  </si>
  <si>
    <t xml:space="preserve">SUMINISTRO DE VINILOS Y LISTONES EN DICIEMBRE DE UN SOLO USO PARA SU POSTERIOR MONTAJE, DESMONTAJE Y RETIRADA PARA EL EVENTO PRESENTACIÓN DE LA MARCA 16/02/2023 EN LA SALA CANARIA. </t>
  </si>
  <si>
    <t>GASTUCOM, S. L.</t>
  </si>
  <si>
    <t>B76343441</t>
  </si>
  <si>
    <t>SERVICIO DE P R O D U C C I Ó N A U D I O V I S U A L - A C C I Ó N "COCIANANDO DEMOCRACIA" EVENTO DE FOMENTO DE PARTICIPACIÓN CIUDADANA EN GRAN CANARIA . (02 DICIEMBRE 2022)</t>
  </si>
  <si>
    <t>GATEWAY COMUNICACIONES Y SISTEMAS, S.L</t>
  </si>
  <si>
    <t>B35679638</t>
  </si>
  <si>
    <t>SERVICIO DE MONTAJE, INSTALACIÓN Y RETIRADA DE AP WIFI Y CONFIGURACIÓN EN EL ANEXO PABELLÓN 5, PARA LA FERIA CANAGUA&amp;ENERGÍA22 DEL 9 AL 11 DE NOVIEMBRE DE 2022</t>
  </si>
  <si>
    <t>SERVICIO DE STREAMING PRESENCIAL EN LA SALA BANDAMA EL 22 DE NOVIEMBRE: JUNTA GENERAL CELP (ENFERMERÍA)</t>
  </si>
  <si>
    <t>SERVICIO STREAMING PRESENCIAL CONGRESO DE EMPLEO DE CANARIAS 28 (8.30H A 14.30H Y 16H A 18.30) Y 29 DE NOVIEMBRE 2022  (8.30 A 14.30H)</t>
  </si>
  <si>
    <t>SERVICIO DE TÉCNICO STREAMING PRESENCIAL 25/11/2022 DE 18H30 A 21H00 EVENTO PRESENTACIÓN CANDIDATO CABILDO DE GC (UNIDOS POR GC)</t>
  </si>
  <si>
    <t>GATEWAY COMUNICACIONES Y SISTEMAS, S.L.</t>
  </si>
  <si>
    <t>SERVICIO DE STREAMING PRESENCIAL EN LA SALA CANARIAS CONVENCIÓN DEL PARTIDO POPULAR EN CANARIAS 16/10/2022 DE 10H30 A 13H30</t>
  </si>
  <si>
    <t xml:space="preserve">SERVICIO DE STREAMING PRESENCIAL EN SALA BANDAMA EL 21 DE OCTUBRE - MARINE DATATHON 21 AL 23 OCTUBRE 2022 - </t>
  </si>
  <si>
    <t>SERVICIO STREAMING PRESENCIAL JORNADAS: SORDERA Y SITUACIONES DE EMERGENCIA 20 Y 21 DE OCTUBRE DE 8H00 A 14H30</t>
  </si>
  <si>
    <t xml:space="preserve">GATEWAY COMUNICACIONES Y SISTEMAS, S.L. </t>
  </si>
  <si>
    <t>SUMINISTRO EN REGIMEN DE ALQUILER  DE SWITCH PARA DAR SERVICIO A LOS RASTREADORES DURANTE EL EJERCICIO 2022 (01-01-22 al 31-12-22)</t>
  </si>
  <si>
    <t>GENERAL SUPPLY CP 35, S.L.</t>
  </si>
  <si>
    <t>B76231539</t>
  </si>
  <si>
    <t>SUMINISTRO DE PRODUCTOS DE LIMPIEZA PARA MOVELEC 22</t>
  </si>
  <si>
    <t>SUMINISTRO DE PRODUCTOS DE LIMPIEZA PARA LA FERIA ANIMUNDO 22</t>
  </si>
  <si>
    <t>SUMINISTRO DE MATERIAL DE LIMPIEZA PARA ANIMUNDO 22 - PEDIDO ADICIONAL</t>
  </si>
  <si>
    <t>SUMINISTRO DE MATERIAL DE LIMPIEZA PARA ESTRATEGIA DE VACUNACION</t>
  </si>
  <si>
    <t>SUMINISTRO DE MATERIAL DE LIMPIEZA PARA PALACIO (FESTIVAL DEL MANGA 22)</t>
  </si>
  <si>
    <t>SUMINISTRO DE MATERIAL DE LIMPIEZA PARA LA FERIA DE PLANETA GRAN CANARIA 22</t>
  </si>
  <si>
    <t>SERVICIO DE LIMPIEZA DE DE 3 PERSONAS DE APOYO DEL PERSONAL DE INFECAR PARA LA FERIA DE PLANETA G.C. 22-23 DEBIDO A LA ALTA CARGA DE TRABAJO.</t>
  </si>
  <si>
    <t>GEODOS, PLANIFICACIÓN Y SERVICIOS S.L.</t>
  </si>
  <si>
    <t>B38595880</t>
  </si>
  <si>
    <t xml:space="preserve">SERVICIO DE ESTUDIO DE IMPACTO ECOLÓGICO DE INFECAR, PARA EL CERTIFICADO BREEAM, ESTRATEGIA ECOLÓGICA CON EL OBJETO DE  LOS ELEMENTOS DE VALOR ECOLÓGICO (INCLUIDOS AQUELLOS SITUADOS FUERA DEL EMPLAZAMIENTO QUE PUEDEN VERSE AFECTADOS POR EL DESARROLLO URBANÍSTICO)  Y  LOS POTENCIALES IMPACTOS DEL DESARROLLO URBANÍSTICO </t>
  </si>
  <si>
    <t>SERVICIO DE  ESTUDIO TEÓRICO Y RECONOCIMIENTO DEL EMPLAZAMIENTO DE INFECAR PARA LA IDENTIFICACIÓN DE CUALQUIER POSIBLE PROBLEMA DE CONTAMINACIÓN DEL SUELO EN EL EMPLAZAMIENTO PARA CERTIFICADO BREEAM</t>
  </si>
  <si>
    <t>GERARDO LUCAS CUBAS MATEO</t>
  </si>
  <si>
    <t>SERVICIO DE GUAGUA PARA EL TRASLADO DE PARTICIPANTES CONGRESO INTERNACIONAL BANDERA AZUL DESDE INFECAR AL HOTEL CRISTINA, HOTEL CRISTINA A INFECAR LOS DÍAS 2 Y 3 DE NOVIEMBRE DE 2022</t>
  </si>
  <si>
    <t>GINZAGA ESTUDIO SL</t>
  </si>
  <si>
    <t>B72684178</t>
  </si>
  <si>
    <t>SERVICIO DE ADAPTACIONES PARA EL CIERRE DE LA FERIA CANAGUA &amp; ENERGIA EN RRSS E EMAILING</t>
  </si>
  <si>
    <t>GINZAGA STUDIO SL</t>
  </si>
  <si>
    <t>SERVICIO DE CREACIÓN DE CONTENIDOS Y ADAPTACIONES EN DIFERENTES FORMATOS (13 HORAS - 40€/HORA)</t>
  </si>
  <si>
    <t>SERVICIO DE DISEÑO KV PLANETA GC 22-23 (45 HORAS) + ADAPTACIONES ON LINE (90 HORAS) + SEÑALÉTICA RECINTO (48 HORAS) 183 HORAS-40€/HORA</t>
  </si>
  <si>
    <t>SERVICIO DE CREACIÓN Y PRODUCCIÓN DE SPOT 20" PARA FORMATOS DIGITALES, STORYBOARD, ANIMACIÓN OBJETOS 3D, LOCUCIÓN 1 VOZ, CUÑA 20" PARA RADIO, ADAPTACIONES RRSS (90 HORAS - 40€/HORA)</t>
  </si>
  <si>
    <t>GONZALEZ CABRERA GILBERTO</t>
  </si>
  <si>
    <t>43752952Y</t>
  </si>
  <si>
    <t>SERVICIO DE Informe técnico para la celebración del evento denominado
ANIMUNDO 2022 (Fecha: 26 y 27 de noviembre) Incluye: Traslado de la documentación a las administraciones.
Disposición ante emergencias para primeros auxilios y curas.
Asistencia Veterinaria durante el evento.
Comprobación de la documentación de los propietarios.</t>
  </si>
  <si>
    <t>GONZÁLEZ HERNÁNNDEZ, HANSEL</t>
  </si>
  <si>
    <t>16824404L</t>
  </si>
  <si>
    <t>SERVICIO DE COMMUNITY MANAGER, RESPUESTA A LAS RESEÑAS DE GOOGLE, REPORT DE RRSS, COBERTURA DE LA FERIA CANAGUA &amp; eNERGIA DEL 9 AL 11 DE NOV (87 HORAS. 30€/H SERVICIO DEL 13 DE OCT AL 14 DE NOV)</t>
  </si>
  <si>
    <t>GONZALEZ JIMENEZ, Mª SIDALIA</t>
  </si>
  <si>
    <t>78483486B</t>
  </si>
  <si>
    <t>SUMINISTRO EN REGIMEN DE ALQUILER DE MOBILIARIO ESPECIFICO PARA LA ZONA PICINIC (20 MESAS Y 40 BANCOS) TRANSPORTE Y MONTAJE/DESMONTAJE - DURANTE LA FERIA PLANETA GRAN CANARIA 2022-2023</t>
  </si>
  <si>
    <t>GONZÁLEZ-CUTRE ALFARO MARTA</t>
  </si>
  <si>
    <t>78511690-V</t>
  </si>
  <si>
    <t>SERVICIO DE TRADUCCIÓN AL INGLÉS DEL DOSIER DEL EVENTO FORO INTERNACIONAL ECOISLA DEL 2-3 FEB.2023</t>
  </si>
  <si>
    <t>SERVICIO DE TRADUCCIÓN INGLÉS-ESPAÑOL DE CONTRATOS DE PONENTES DEL EVENTO FORO INTERNACIONAL ECOISLA DEL 2-3 FEB.2023</t>
  </si>
  <si>
    <t>GONZÁLEZ-CUTRE ALFARO, MARTA</t>
  </si>
  <si>
    <t>78511690V</t>
  </si>
  <si>
    <t>SERVICIO DE REVISIÓN Y ADAPTACIÓN CONTRATO PONENTES ECOISLAS, 2 Y 3 DE FEBRERO DE 2023</t>
  </si>
  <si>
    <t>GONZALO DUBOY, VÍCTOR MANUEL</t>
  </si>
  <si>
    <t>41887170F</t>
  </si>
  <si>
    <t>SERVICIO PLAN DE MEDIOS EN DIGITAL:  PRENSA DIGITAL, RRSS, GOOGLE ADS, SPOTIFY ADS Y EXTERIOR: MUPIS 30 UNIDADES (DEL 9 AL 27 DE NOVIEMBRE)</t>
  </si>
  <si>
    <t>GRACIDA MENA, RUBEN</t>
  </si>
  <si>
    <t>Y1255741R</t>
  </si>
  <si>
    <t>SERVICIO DE GESTIÓN DE DESARROLLO Y CONTENIDO DE LA WEB FORO ECOSILAS 23 (122 HORAS /20€/HORA)</t>
  </si>
  <si>
    <t>GRACIDA MENA, RUBÉN</t>
  </si>
  <si>
    <t>SERVICIO GESTIÓN WEB ECOISLAS 23 (COMPRA Y RESGISTRO, CONFIGURACIÓN, MIGRACIÓN NUEVO DOMINIO, CONFIG BBDD, URLS ANIGUAS REV, URLS NUEVAS) 23 HORAS - 20€/HORA</t>
  </si>
  <si>
    <t>GRAFICAS TIRMA, S.L.</t>
  </si>
  <si>
    <t>B35299676</t>
  </si>
  <si>
    <t>SUMINISTRO DE 200 LIBRETAS DE NOTAS, 60 INVITACIONES DE 10X21 IMPRESAS EN COLOR, 5 MODELES DE ACREDITACIONES, 100 ACREDITACIONES ASISTENTE, 80 ACREDITACIONES DE PRENSA PARA FERIA SECTOR PRIMARIO EN LA ACCIÓN FORO INTERNACIONAL DEL QUESO</t>
  </si>
  <si>
    <t>GRAN CANARIA DISEÑOS Y COMUNICACIÓN, S.L.</t>
  </si>
  <si>
    <t>B35575844</t>
  </si>
  <si>
    <t>SERVICIO DE CONFECCIÓN DE MASCOTA EN VELOUR FOAMIZADO DE 1 CM</t>
  </si>
  <si>
    <t>GREEN BLUE MANAGEMENT, S.L.</t>
  </si>
  <si>
    <t>B98908213</t>
  </si>
  <si>
    <t>SERVICIO DE CONSULTORÍA PARA LA ELABORACIÓN DE LA DOCUMENTACIÓN NECESARIA PARA LA JUSTIFICACIÓN DEL CUMPLIMIENTO DE LOS CRITERIOS EN MATERIA HÍDRICA DE LA CERTIFICACIÓN BREEAM URBANISMO. EVALUACIÓN DEL RIESGO DE INUNDACIÓN (5.500€) Y ESTRATEGIA HÍDRICA (6.500€)</t>
  </si>
  <si>
    <t>GRUPO SANITARIO ATLANTICO, S.L.U</t>
  </si>
  <si>
    <t>B35975424</t>
  </si>
  <si>
    <t>Servicio de una unidad de Soporte Vital Básico (Según normativa real decreto 836/2012) con Conductor y técnico desde 10:00 a 20:30 horas (10,5 horas) los días 26 y 27 de noviembre de 2022 para la feria de Animundo.</t>
  </si>
  <si>
    <t>GRUPO SKM, S.L.</t>
  </si>
  <si>
    <t>B10857951</t>
  </si>
  <si>
    <t>SUMINISTRO EN RÉGIMEN DE ALQUILER DE 1 STAND DOBLE POSTER EHIBITION, 7 STAND SIMPLE POSTER EXHIBITION Y DECORACIÓN DE VEGUETACIÓN MONTAJE Y DESMONTAJE</t>
  </si>
  <si>
    <t>SUMINISTRO EN RÉGIMEN DE ALQUILER DE STANDS CONGRESO INTERNACIONAL BANDERA AZUL 2,3 Y 4 NOVIEMBRE</t>
  </si>
  <si>
    <t>SUMINISTRO EN RÉGIMEN DE ALQUILER DE STANDS CONGRESO INTERNACIONAL BANDERA AZUL 2,3 Y 4 DE NOVIEMBRE DE 2022 STAND ADEAC</t>
  </si>
  <si>
    <t xml:space="preserve">SUMINISTRO EN RÉGIMEN DE ALQUILER SILLAS NEGRAS SIN BRAZO (16UNIDADES*6€) Y TRANSPORTE MONTAJE Y DESPONTAJE 120€ . LA EMPRESA ADJUDICATARIA DE LA LICITACIÓN DEL MOBILIARIO NOS INFORMA POR CORREO con fecha 28/10/22 QUE NO DISPONEN DEL MOBILIARIO SOLICITADO. RODAJE SPOT </t>
  </si>
  <si>
    <t>GRUPOSIETERADIO SL</t>
  </si>
  <si>
    <t>B67637108</t>
  </si>
  <si>
    <t>SERVICIO DE EMISIÓN DE 63 CUÑAS PROMOCIONALES PREVIAS Y DURANTE EL EVENTO CANAGUA 22 (DEL 24 DE OCT AL 10 DE NOVIEMBRE) (PACK ESPECIAL 450€)</t>
  </si>
  <si>
    <t>SERVICIO DE EMISIÓN DE CUÑAS PROMOCIONALES EN 7.7 RADIO PREVIA Y DURAMNTE LA FERIA ANIMUNDO 22 (DEL 16 AL 27 DE NOV) (PACK ESPECIAL 63 CUÑAS - 450€)</t>
  </si>
  <si>
    <t>GUILLÉN ARCHAMBAULT, VÉRONIQUE</t>
  </si>
  <si>
    <t>42860552Y</t>
  </si>
  <si>
    <t>SERVICIO DE INTERPRETACIÓN DE ACOMPAÑAMIENTO EN FRANCÉS DEL GRUPO DE INVITADOS PROFESIONALES INTERNACIONALES LOS DÍAS 9,10 Y 11 DE NOVIEMBRE DE 2022 EN EL MARCO DE CANAGUA&amp;ENERGÍA, DEL 9 AL 11 DE NOVIEMBRE DE 2022</t>
  </si>
  <si>
    <t>HALE´S SDAD COOP.</t>
  </si>
  <si>
    <t>F35404243</t>
  </si>
  <si>
    <t>SUMINISTRO DE CINTA DE DOBLE CARA DC-400 50MM. X 25M. PARA ENMOQUETAR PABELLÓN 7 DESPUÉS DE ANIMUNDO 22</t>
  </si>
  <si>
    <t>HERNÁNDEZ ACOSTA, SABINA</t>
  </si>
  <si>
    <t>78522846H</t>
  </si>
  <si>
    <t>SERVICIO DE CONSULTORÍA PARA  WEB DE INFECAR 35 HORAS - 60€/HORA)</t>
  </si>
  <si>
    <t>HERNÁNDEZ GORDILLO ASHLEY</t>
  </si>
  <si>
    <t xml:space="preserve">SERVICIO DISEÑO Y PRODUCCIÓN ROTULACIÓN ESCALERAS PABELLÓN 5 PARA CANAGUA Y ENERGÍA DEL 9 AL 11 DE NOVIEMBRE DE 2022, COLOCÁNDOSE EL VINILADO EN LA CONTRAHUELLA DE LOS ESCALONES. COSTE HORA 50€ TOTAL HORAS:11,52 </t>
  </si>
  <si>
    <t>SERVICIO DISEÑO Y PRODUCCIÓN ROTULACIÓN ESCALERAS PABELLÓN 5, COLOCÁNDOSE EL VINILADO EN LA CONTRAHUELLA DE LOS ESCALONES. COSTE HORA 50€ TOTAL HORAS:11,52 PARA LA FERIA PLANETA GRAN CANARIA 2022</t>
  </si>
  <si>
    <t>HERNÁNDEZ GORDILLO, ASHLEY</t>
  </si>
  <si>
    <t>SERVICIO DISEÑO Y PRODUCCIÓN ROTULACIÓN ESCALERAS PABELLÓN 5, COLOCÁNDOSE EL VINILADO EN LA CONTRAHUELLA DE LOS ESCALONES. COSTE HORA 50€ TOTAL HORAS:11,52</t>
  </si>
  <si>
    <t>HERRADOR CABALLERO SANTIAGO</t>
  </si>
  <si>
    <t>53225927V</t>
  </si>
  <si>
    <t>SERVICIO DE COMIDA PARA EL PERSONAL DE GUARDIA DE INFECAR DEL 7 AL 9 DE OCTUBRE DE 2022 DURANTE LA FERIA MOVELEC 2022 - FOOD TRUCK CAMINANDO POR EL MUNDO</t>
  </si>
  <si>
    <t>IDOBRA 18, S.L.</t>
  </si>
  <si>
    <t>B76153345</t>
  </si>
  <si>
    <t>SUMINISTRO DE SILLAS DE RUEDAS TIPO TABURETE MODELO EFIT DE ACTIU, ASIENTO TAPIZADO NEGRO Y RESPALDO EN POLIPROPILENO NEGRO, ELEVACIÓN DE LA ALTURA DEL ASIENTO POR PISTÓN DE GAS CON ARO REPOSAPIES (14 U. X 307€)NECESIDAD PARA LAS CABINAS DE CONTROL DE VARIAS SALAS</t>
  </si>
  <si>
    <t>ILUSTRE COLEGIO OFICIAL DE VETERINARIOS</t>
  </si>
  <si>
    <t>Q3571002I</t>
  </si>
  <si>
    <t>Servicio de veterinarios para control de acceso al recinto y servicio de veterinarios para supervisión durante todo el evento de Animundo los días 26 y 27</t>
  </si>
  <si>
    <t>IMPRENTA PELAYO SL</t>
  </si>
  <si>
    <t>B35785963</t>
  </si>
  <si>
    <t>SUMINISTRO DE 200 ACREDITACIONES DE EXPOSITOR 8X12 A DOS CARAS, PLASTIFICADAS Y TROQUELADAS</t>
  </si>
  <si>
    <t>SUMINISTRO DE IMPRESIÓN DE ACREDITACIONES 8X12 IMPRESAS A 2 CARAS, PLASTIFICADAS Y TROQUELADAS DE EXPOSITOR, ORGANIZACIÓN Y PRENSA</t>
  </si>
  <si>
    <t>SUMINISTRO DE ACREDITACIONES IDENTIFICATIVAS PARA LA FERIA ANIMUNDO 22</t>
  </si>
  <si>
    <t>SUMINISTRO DE 500 ACREDITACIONES IDENTIFICATIVAS "ORGANIZACIÓN" PARA L A FERIA PLANETA GC 22-23</t>
  </si>
  <si>
    <t>SUMINISTRO DE 25 CARTAS DE ALERGENOS PLASTIFICADAS E IMPRESAS A COLOR POR AMBAS CARAS</t>
  </si>
  <si>
    <t>SUMINISTRO DE 10.000 TARJETONES DE 10X10 IMPRESAS A COLO Y DOBLE CARA</t>
  </si>
  <si>
    <t>INEXUS INFORMÁTICA Y DISEÑO S.L.</t>
  </si>
  <si>
    <t>B35695402</t>
  </si>
  <si>
    <t>SUMINISTRO EN REGIMEN DE ALQUILER DE INFRAESTRUCTURA PARA LA ZONA DE JUEGOS DIGITALES DURANTE LA FERIA PLANETA GRAN CANARIA 2022-2023 (ORDENADORES, SILLAS, DISPOSITIVOS VR Y  EMULACIÓN, CONSOLAS, ILUMINACIÓN, TRUSS Y DECO, PUFF, PANELES DE USO, CORPOREOS, PANTALLA LED, TV, SOPORTES, MATERIAL ELÉCTRICO Y REDES)</t>
  </si>
  <si>
    <t>INSTALACIONES TELEFONICAS MANTENIMIENTOS S.L.</t>
  </si>
  <si>
    <t>B35456920</t>
  </si>
  <si>
    <t xml:space="preserve">SUMINISTRO DE 4 TRANSCIVER Y LATIGUILLOS NECESARIO PRA QUE ESTEN OPERATIVOS TODOS LOS PUNTOS DE RED DE LA SALA BANDAMA. </t>
  </si>
  <si>
    <t>OBRA DE CONEXIONADO DE CAJAS DE PUESTO DE TRABAJO EN LAS OFICINAS POR AMPLIACIÓN DEL NÚMERO DE CAJAS A INSTALAR.</t>
  </si>
  <si>
    <t xml:space="preserve">INSTALACIONES TELEFONICAS MANTENIMIENTOS S.L. </t>
  </si>
  <si>
    <t xml:space="preserve">OBRA DE CABLEADO DE RED DE LOS PUESTOS DE TRABAJO DE LAS OFICINAS DE INFECAR, NECESARIO POR LAS OBRAS QUE SE ACOMENTARAN EN DICHAS OFICINAS. </t>
  </si>
  <si>
    <t>INSUITE EVENTOS, S.L.</t>
  </si>
  <si>
    <t>B76148808</t>
  </si>
  <si>
    <t>SERVICIOS DE BILLETES DE AVIÓN PONENTES CONGRESO BANDERA AZUL: ENRIQUE FERNANDO CAMPOS (TRAYECTO MAD-LPA-MAD), MARÍA JOSEFA FIGUERAS SALVAT (TRAYECTO BCN-LPA-ACE) Y SERGIO LÓPEZ (TRAYECTO SALAMANCA - MADRID - SALAMANCA)</t>
  </si>
  <si>
    <t>INSULAR DE ELECTRICIDAD SANCHEZ, S.L.</t>
  </si>
  <si>
    <t>B35639202</t>
  </si>
  <si>
    <t>SUMINISTRO DE MATERIAL ELÉCTRICO PARA NUEVAS CONEXIONES DE LOS AIRES ACONDICIONADOS DE SALA BANDAMA, CPD, OFICINAS, ETC. POR QUITAR DE LA ESTRUCTURA METÁLICA DONDE SE ENCONTRABAN Y LLEVARLOS A NUEVA UBICACIÓN.</t>
  </si>
  <si>
    <t>SUMINISTRO DE DIFERENCIALES INMUNIZADOS (8 DE 4X40 30MA Y 1 DE 4X63 PARA SEGUIR SUSTITUYENDO DIFERENCIALES COMUNES ANTE LOS SALTOS DE DIFERENCIAL DEBIDO A LOS ARMÓNICOS GENERADOS POR LOS SISTEMAS ELECTRÓNICOS.</t>
  </si>
  <si>
    <t>SUMINISTRO DE 2 DIFERENCIALES INMUNIZADOS PARA SUSTITUIR DIFERENCIALES DE ADMINISTRACIÓN ANTE LA ALTA CARGA DE MATERIAL ELECTRÓNICO QUE HACE QUE SALTEN LOS DIFERENCIALES POR LOS ARMÓNICOS GENERADOS.</t>
  </si>
  <si>
    <t>JIMÉNEZ GONZÁLEZ PEDRO LUIS</t>
  </si>
  <si>
    <t>78513475P</t>
  </si>
  <si>
    <t>SERVICIO DE ELABORACION DE UN INFORME ESTUDIO ACÚSTICO PARA CERTIFICACIÓN BREEAM CON RESPECTO A LA FASE DE MASTER PLAN DEL DISEÑO DEL DESARROLLO URBANÍSTICO DE INFECAR. ESTUDIO DE CONTAMINACIÓN ACÚSTICA, MODELADO ACÚSTICO DE INFECAR Y EL ENTORNO PRÓXIMO CORRESPONDIENTE TANTO A LAS EDIFICACIONES COMO A LAS FUENTES DE RUIDO PRÓXIMAS</t>
  </si>
  <si>
    <t>JIMÉNEZ PÉREZ, VICENTE ISIDORO</t>
  </si>
  <si>
    <t>43263384Q</t>
  </si>
  <si>
    <t>SERVICIO DE PONENCIA DE APROVECHAMIENTO DEL SUERO DE QUESERÍA EN EL FORO INTERNACIONAL DEL QUESO 11 Y 12 DEJULIO, ACCIÓN ENMARCADA DENTRO DE FERIA SECTOR PRIMARIO 2022</t>
  </si>
  <si>
    <t>JOKELI CANARIAS S.L.</t>
  </si>
  <si>
    <t>B35722784</t>
  </si>
  <si>
    <t xml:space="preserve">SUMINISTRO EN RÉGIMEN DE ALQUILER DE CARPA A DOS AGUAS DEL 27 DE DICIEMBRE DE 2022 AL 4 DE ENERO DE 2023 PARA EL EVENTO PLANETA GRAN CANARIA 2022-2023. INCLUIDO MONTAJE/DESMONTAJE, ESTRUCTURA EN ALUMINIO, LONA PLÁSTICA BLANCA CON MEDIDAS DE 20X30, ADEMÁS DE CORTINAJE PERIMETRAL. </t>
  </si>
  <si>
    <t>JORAFE, S.L.</t>
  </si>
  <si>
    <t>B35283845</t>
  </si>
  <si>
    <t>SUMINISTRO DE 25 PLACAS DE SEÑALIZACION EXTINTORES PARA LOS EXTINTORES COLOCADOS EN EL SUM FESTIVAL</t>
  </si>
  <si>
    <t>JUAN DAVID RIVERO MARRERO</t>
  </si>
  <si>
    <t>78513407D</t>
  </si>
  <si>
    <t>SERVICIO DE TRANSPORTE DE TOTEM DESDE INFECAR A DISTINTOS PUNTOS DE LA CIUDAD Y POSTERIOR RECOGIDA CON DEVOLUCIÓN A INFECAR.</t>
  </si>
  <si>
    <t>SERVICIO DE TRANSPORTE DE TOTEMS DESDE INFECAR HASTA DISTINTOS PUNTOS DE LA CIUDAD. FINALIZADA LA FERIA, DEVOLUCIÓN A INFECAR.</t>
  </si>
  <si>
    <t>SERVICIO DE TRANSPORTE Y GRÚA PARA RECOGER LOS 4 TOTEM DE ANIMUNDO 22, COLOCARLOS EN DIFERENTES PUNTOS DE LA CIUDAD. FINALIZADA LA FERIA RECOGER Y DEVOLVER A INFECAR.</t>
  </si>
  <si>
    <t>SERVICIO DE TRANSPORTE DE 4 TOTEMS DESDE INFECAR A DIFERENTES LOCALIZACIONES DE LAS PALMAS. POSTERIOR RECOGIDA Y DEVOLUCIÓN A INFECAR UNA VEZ FINALIZA LA FERIA</t>
  </si>
  <si>
    <t>JUAN JOSÉ FUENTE TABARES SLU</t>
  </si>
  <si>
    <t>B38722898</t>
  </si>
  <si>
    <t xml:space="preserve">SERVICIO DE PLAN DE MEDIOS EN PRENSA DIGITAL, RADIO Y MARKETING ON LINE DEL 19 AL 28 DE OCTUBRE PARA EL CONGRESO NACIONAL </t>
  </si>
  <si>
    <t>KINEWA IDEAS DEL PAIS SL</t>
  </si>
  <si>
    <t>B76232230</t>
  </si>
  <si>
    <t>SERVICIO DE PLAN DE MEDIOS, INVERSIÓN EN TV (COSTE POR GRP 20" 45€) ((del 21/10 al 01/11) + INVERSIÓN EN PRENSA DIGITAL (impresiones: 365.356) ((del 24/10 al 07/11) + INVERSIÓN EN PRENSA DIGITAL LOCAL 2 (del 19/10 al 08/11) (el modelo en estos medios es precio fijo por día (23,81 maspaloma ahora y 33.33 teldeactualidad)</t>
  </si>
  <si>
    <t>SERVICIO DE DISEÑO Y ADAPTACIONES DE NORMATIVA DE SEGURIDAD PARA EL RECINTO 20</t>
  </si>
  <si>
    <t>KNOW EUROPA IDEAS Y SERVICIOS, S.L.</t>
  </si>
  <si>
    <t>B35609395</t>
  </si>
  <si>
    <t>SERVICIO DE LIMPIEZA 2 PERSONAS ENTRE LOS DÍAS 7 A 11 DE NOVIEMBRE. DIAS PREVIOS Y DURANTE LA FERIA CANAGUA 22 MOTIVADO POR LA ALTA CARGA DE TRABAJO TANTO POR LA FERIA, EVENTOS EN PALACIO Y SALA BANDAMA COMO POR LA NECESIDAD DE QUE PERSONAL DE LIMPIEZA VENGA EN HORARIO NOCTURNO PARA LIMPIAR LOS PABELLONES UNA VEZ CIERRA LA FERIA.</t>
  </si>
  <si>
    <t>SERVICIO DE 2 PERSONAS DE LIMPIEZA DESDE EL VIERNES 25 AL DOMINGO 27 DE NOVIEMBRE DE APOYO AL PERSONAL DE LIMPIEZA DE INFECAR POR EXCESO DE CARGA DE TRABAJO PARA LA FERIA ANIMUNDO 22</t>
  </si>
  <si>
    <t>SERVICIO DE 2 PERSONAS DE LIMPIEZA PARA EL EVENTO DE PALACIO "CONGRESO DE EMPLEO DE CANARIAS" ANTE LA EXCESIVA CARGA DE TRABAJO DEL PERSONAL DE INFECAR</t>
  </si>
  <si>
    <t>SERVICIO DE LIMPIEZA PARA LA FERIA DEL MANGA 22 (PALACIO 22) LOS DÍAS JUEVES 8 DE 9:00-19:00; VIERNES 9, SABADO 10 Y DOMINGO 11 DE 9:00-22:00 Y LUNES 12 DE 9:00-19:00</t>
  </si>
  <si>
    <t>LA CREME FILMS SL</t>
  </si>
  <si>
    <t>B76546787</t>
  </si>
  <si>
    <t>Servicio de Spot de TV para 1 año de duración - 2 Jornadas de shoot Gran Canaria. Realización de 5 piezas audiovisuales (1.750€) , Producción (3.300€), equipo técnico (6.160€), personal artístico (1.920€) y postproducción (1.800€) - (Total horas PRODUCCIÓN: 100 horas Coste hora PRODUCCIÓN: 149,30 euros) Dias 16,17 y 18 de noviembre</t>
  </si>
  <si>
    <t xml:space="preserve">LA FLORISTERIA ARTE Y EVENTOS S.L. </t>
  </si>
  <si>
    <t>B76141902</t>
  </si>
  <si>
    <t>SUMINISTRO CORONA DE FLORES POR EL FALLECIMIENTO MADRE JOSÉ JUAN RODRÍGUEZ GONZÁLEZ (INFECAR)</t>
  </si>
  <si>
    <t>SUMINISTRO CORONA FLORAL FALLECIMIENTO PADRE ROMÁN SEGURA DÍAZ (TUS COMPAÑEROS)</t>
  </si>
  <si>
    <t xml:space="preserve">LA PLAZA TOURS AND SERVICES S.L. </t>
  </si>
  <si>
    <t>B76312800</t>
  </si>
  <si>
    <t>SERVICIO DE TRASLADO EN AVIÓN Y ALOJAMIENTO DE ANA DE LEÓN HERNÁNDEZ Y PAULA ROSA PEÑATE BENÍTEZ PARA LA JORNADA DE FORMACIÓN DE LA AFE, SOBRE MARKETING DIGITAL EN MADRID (LUNES 12 DE DICIEMBRE).</t>
  </si>
  <si>
    <t>SERVICIO DE TRASLADO EN AVIÓN DE PONENTES MARISCAL DIAZ TEODORO Y FERNANDEZ MIGUEL MARIA LUISA PARA PONENCIA EL 26/11 EN LA FERIA ANIMUNDO</t>
  </si>
  <si>
    <t>LA PLAZA TOURS AND SERVICES,S.L.</t>
  </si>
  <si>
    <t>SERVICIO DE EMISIÓN DE BILLETES EN AVIÓN DESDE GRAN CANARIA A TENERIFE IDA Y VUELTA PARA ASISTIR AL X CONGRESO NACIONAL DE AUDITORÍA EN EL SECTOR PÚBLICO DESDE 09/11 AL 11/11/22. PARA GONZALO DELGADO Y VÍCTOR DÍAZ</t>
  </si>
  <si>
    <t>SERVICIO DE TRASLADOS EN AVIÓN, ALOJAMIENTO Y TRASLADOS DE PONENTES PARA LAS JORNADAS ENERMAR DEL 10 AL 11 DE NOVIEMBRE - DURANTE LA FERIA CANAGUA&amp;ENERGÍA22 - (CASCAJO JIMENEZ RAUL, BARAHONA OVIEDO CECILIO, DIAZ CASAS VICENTE, RODRIGUEZ ARIAS RAUL,  MOYA GARCIA JUAN, DEL ARCO MARTINEZ BLANCO BORJA, SPUCH SANCHEZ BEATRIZ, SPUCH SANCHEZ BEATRIZ, GOMEZ LA HOZ MARTA, FERNANDEZ CASADO DIEGO, GARCIA ALBIACH LUIS)</t>
  </si>
  <si>
    <t>SERVICIO DE TRASLADOS EN AVIÓN DE PONENTES PARA LA FERIA CANAGUA&amp;ENERGÍA22 - (JAVIER DABARA MENDEZ, JORGE MENDEZ RAMOS, ANTONIO DE OLIVEIRA BRIITO, PEDRO BAÑOS BAJO, JOAQUIN-PABLO MAS BELSO, MIRIAM GODINES, JOSE MARIA QUESADA MENENDEZ, VOLKMAN KEUTER, CONCEPCION MARCUELLO OLONA, CARLOS GRANELL NINOT, ANA SANCHEZ ESPADAS, JULIA CAMPOS DIAZ)</t>
  </si>
  <si>
    <t>SERVICIO DE TRASLADOS EN AVIÓN, ALOJAMIENTO MÓNICA GÓMEZ RUIZ Y CAROLINA AVANZINI ADELER, IBTM WORLD 22, 28 NOVIEMBRE AL 1 DICIEMBRE 2022</t>
  </si>
  <si>
    <t>LANG-LENTON VILLALOBOS, SUSANA</t>
  </si>
  <si>
    <t>78504395J</t>
  </si>
  <si>
    <t>SERVICIO DE ACTUACIÓN DE 60 MIN PARA CÓCTEL EXPOSITORES MOVELEC 2022 EL 8 DE OCTUBRE DE 2022</t>
  </si>
  <si>
    <t>LC PUBLICIDAD EXTERIOR Y SOLUCIONES EN COMUNICACION S.L</t>
  </si>
  <si>
    <t>B76200310</t>
  </si>
  <si>
    <t>SERVICIO DE IMPRESIÓN Y PEGADO EN LA VALLA (EXTRA PAÑO) ROTONDA DE LA BALLENA PARA PROMOCIÓN DE CANAGUA 22</t>
  </si>
  <si>
    <t>LC PUBLICIDAD EXTERIOR Y SOLUCIONES EN COMUNICACIÓN S.L.</t>
  </si>
  <si>
    <t>SERVICIO DE IMPRESIÓN Y PEGADO EN LA VALLA ROTONDA DE LA BALLENA PARA PROMOCIÓN DE CANAGUA 22</t>
  </si>
  <si>
    <t>SERVICIO DE IMPRESIÓN Y PEGADO EN VALLA 16X3 CON LA IMAGEN DE ANIMUNDO 22</t>
  </si>
  <si>
    <t>SERVICIO DE IMPRESIÓN Y PEGADO EN LA VALLA ROTONDA DE LA BALLENA PARA PROMOCIÓN DE PLANETA GC 22-23</t>
  </si>
  <si>
    <t>LC PUBLICIDAD EXTERIOR Y SOLUCIONES EN COMUNICACIÓN SL</t>
  </si>
  <si>
    <t>SERVICIO DE IMPRESIÓN Y PEGADO EN LA VALLA ROTONDA DE LA BALLENA PARA PROMOCIÓN DE ECOSILAS 23</t>
  </si>
  <si>
    <t>LEIBER &amp; PARTNERS ESPAÑA S.L.U.</t>
  </si>
  <si>
    <t>B76304534</t>
  </si>
  <si>
    <t>SERVICIO DE MONSTAJE E INSTALACIÓN INFRAESTRUCTURA NECESARIA PARA LA ACCIÓN A DESARROLLAR EN EL MERCADO CENTRAL DE LAS PALMAS. INCLUYE: SET DE COCINA, MENAJE Y UTENSILIOS ESCENOGRAFÍA: DISEÑO, IMPRESIONES, DECORACIÓN, AMBIENTACIÓN PHOTOCALL PERSONALIZADO. INGREDIENTES. MONTAJE, TRANSPORTE IDA Y VUELTA. ADEMÁS, GASTOS DE PRODUCCIÓN VUELOS DE LOS INVITADOS. TRANSFER DE LOS INVITADOS. HOTEL DE LOS INVITADOS. DIETAS DE LOS INVITADOS PARA EVENTO DE FOMENTO DE PARTICIPACIÓN CIUDADANA EN GRAN CANARIA / CELERACIÓN: 02 DE DICIEMBRE</t>
  </si>
  <si>
    <t>LEÓN DUMPIERREZ, JORGE LUÍS</t>
  </si>
  <si>
    <t>44740164N</t>
  </si>
  <si>
    <t>SERVICIO DE CONCEPTUALIZACIÓN Y DIRECCIÓN DE ARTE DEL PROYECTO, CREATIVIDAD Y GRÁFICAS A GENERAR, EDICIÓN Y ENTREGABLES DEL VÍDEO ANIMACIÓN DE LA PRESENTACIÓN DE EVENTO (125HORAS - 60€/HORA)</t>
  </si>
  <si>
    <t>LOWKEYMOVES SL</t>
  </si>
  <si>
    <t>B67261800</t>
  </si>
  <si>
    <t>Servicio de Composición y Producción Musical de 1 pieza musical para “Spot de Lanzamiento”, Composición y Producción Musical de 1 pieza musical para “Video Branding”, Composición y Producción Musical para “Audio Logo”, Composición y Producción Musical de 1 “Melodía INFECAR” (120 horas - 60,50€/hora)</t>
  </si>
  <si>
    <t>LOZANO CABRERA YURENA</t>
  </si>
  <si>
    <t>SERVICIO DE COFFE PARA 15 PERSONAS 8,29€/U. MOTIVO: REUNIÓN EL 19/10/22 DE DIRECCIÓN GENERAL CON PERSONAL DE OFICINAS DE INFECAR, DE LAS EMPRESAS IDOM Y LPA STUDIO, SL</t>
  </si>
  <si>
    <t>SERVICIO DE CATERING PRESENTACIÓN PARTICIPACIÓN GC EN LA WTM LONDRES 25 DE OCTUBRE 2022</t>
  </si>
  <si>
    <t>LPA STUDIO,SLP</t>
  </si>
  <si>
    <t>B35701937</t>
  </si>
  <si>
    <t xml:space="preserve">SERVICIO DE DIRECCIÓN Y COORDINACIÓN GENERAL DEL PROCESO DE CERTIFICACIÓN BREEAM ES URBANISMO EN SU FASE 1. PRE-CERTIFICACIÓN, DESDE SUS INICIOS HASTA LA OBTENCIÓN DEL CERTIFICADO PROVISIONAL (APTO). ESTO INCLUYE: DIRECCIÓN Y COORDINACIÓN DE LOS TRABAJOS DEL/LA ASESOR/A BREEAM Y DE LOS EQUIPOS REDACTORES DE LOS INFORMES Y ESTUDIOS SECTORIALES Y COMUNICACIÓN CON LA DIRECCIÓN GENERAL DE INFECAR DURANTE TODO EL PROCESO. </t>
  </si>
  <si>
    <t>LUMINOSOS IMAGEN</t>
  </si>
  <si>
    <t>B35319219</t>
  </si>
  <si>
    <t xml:space="preserve">SUMINISTRO DE METRAQUILATO PARA LOS CALENDARIOS DE SOBRE MESA  - MERCHANDINSING </t>
  </si>
  <si>
    <t>MACE MANAGEMENT SERVICES S.A.</t>
  </si>
  <si>
    <t>A82363391</t>
  </si>
  <si>
    <t>SERVICIO DE ASISTENCIA TÉCNICA PARA LA CONTRATACIÓN DE PROYECTISTAS Y CONSULTORES PARA LA NUEVA AREA DE INSTALACIONES CENTRALIZADAS EN INFECAR</t>
  </si>
  <si>
    <t>MADERAS EL PINO, S.L.</t>
  </si>
  <si>
    <t>B35027143</t>
  </si>
  <si>
    <t xml:space="preserve">SUMINISTRO DE TABLEROS DE FIBRA BLANCOS DE 366CM.X210CM.X10MM. DE ESPESOR CON CORTES A LA MEDIDA NECESITADA PARA REALIZAR FRONTERAS. </t>
  </si>
  <si>
    <t>SUMINISTRO DE 50 TRASERAS BLANCAS PARA MECANO DE 244X122X3,2MM CON EL CORTE REALIZADO A ESA MEDIDA PARA SUSTITUIR LOS DETERIORADOS EN LA FERIA DEL MANGA 22</t>
  </si>
  <si>
    <t>SUMINISTRO DE 40 TRASERAS BLANCAS PARA MECANO DE 244X122X3,2MM CON EL CORTE REALIZADO A ESA MEDIDA PARA SUSTITUIR LOS DETERIORADOS POR EL USO</t>
  </si>
  <si>
    <t>MANUEL PREGO POUSO</t>
  </si>
  <si>
    <t>44303053Q</t>
  </si>
  <si>
    <t>SUMINISTRO DE LICENCIA ACROBAT PRO POR UN AÑO PARA EL DEPARTAMENTO JURÍDICO, YA QUE INFECAR NO TIENE DICHA HERRAMIENTA</t>
  </si>
  <si>
    <t>MAPFRE ESPAÑA COMPAÑIA DE SEGUROS Y REASEGUROS, S.A.</t>
  </si>
  <si>
    <t>A28141935</t>
  </si>
  <si>
    <t>SERVICIO DE POLIZA RC ESPECIAL PARA 400 PERROS 26 Y 27 NOVIEMBRE 2022 EN AMINUMDO</t>
  </si>
  <si>
    <t>MAPFRE VIDA SOCIEDAD ANONIMA DE SEGUROS Y REASEGUROS SOBRE LA VIDA HUMANA</t>
  </si>
  <si>
    <t>A28229599</t>
  </si>
  <si>
    <t>SERVICIO DE SEGURO VIDA PARA VETERINARIOS Y VOLUNTADOS LOS DIAS 26 Y NOVIEMBRE EN ANIMUNDO</t>
  </si>
  <si>
    <t>SERVICIO DE SEGURO DE VIDA PARA PLANETA GRAN CANARIA 2022-2023 DEL 27 DE DICIEMBRE DE 2022 AL 4 DE ENERO DE 2023</t>
  </si>
  <si>
    <t>MARIA MEDIA PUBLICIDAD SL</t>
  </si>
  <si>
    <t>B76355262</t>
  </si>
  <si>
    <t>SERVICIO DE PLAN DE MEDIOS EN PRENSA DIGITAL DEL 19 AL 27 DE DICIEMBRE PARA LA DIFUSIÓN DE LA FERIA PLANETA GC 22-23</t>
  </si>
  <si>
    <t>MARISCAL DIAZ TEODORO</t>
  </si>
  <si>
    <t>33506635M</t>
  </si>
  <si>
    <t>SERVICIO DE PONENCIA 26/11 Potencial educativo de los animales domésticos y Claves para la comunicación interespecífica EN ANIMUNDO</t>
  </si>
  <si>
    <t>MARRERO CASTELLANO, ANA RAQUEL</t>
  </si>
  <si>
    <t>45332634W</t>
  </si>
  <si>
    <t>SERVICIO DE REALIZACIÓN DE TALLERES DE GALLETAS CON MATERIALES, INGREDIENTES Y 2 MONITORES INCLUIDOS DURANTE LA FERIA PLANETA GRAN CANARIA 2022-2023 - TOTAL: 7 CLASES AL DÍA CON CAPACIDAD PARA 15 PAX X 8 DÍAS = 840 PAX DURANTE TODA LA FERIA</t>
  </si>
  <si>
    <t>MARRERO GIL ELSA BEATRIZ</t>
  </si>
  <si>
    <t>78549334X</t>
  </si>
  <si>
    <t>SERVICIO DE COMIDA PARA EL PERSONAL DE GUARDIA DE INFECAR DEL 7 AL 9 DE OCTUBRE DE 2022 DURANTE LA FERIA MOVELEC 2022 - FOOD TRUCK PAI PAI BEACH</t>
  </si>
  <si>
    <t>MARTA GONZÁLEZ-CUTRE ALFARO</t>
  </si>
  <si>
    <t>SERVICIO TRADUCCIÓN JURADA AL INGLÉS DECLARACIÓN RESPONSABLE CONTRATISTA PERSONA JURÍDICA CONTRATOS MENORES 1500 UNIDADES TEXTO</t>
  </si>
  <si>
    <t>MARTEL BENITEZ LOURDES</t>
  </si>
  <si>
    <t>45764203E</t>
  </si>
  <si>
    <t>SERVICIO DE CAFE PARA 25 PERSONAS EL 10/11 EN HORARIO DE 09 A 12 HORAS EN LA SALA BANDAMA, CANAGUA&amp;ENERGÍA</t>
  </si>
  <si>
    <t xml:space="preserve">SERVICIO DE PICNICS (bocadillo, papas, bebida y postre) PARA VOLUNTARIOS DE ANIMUNDO LOS DÍAS 26 Y 27 NOVIEMBRE. 40 PICNICS POR DÍA A 9€ (UNIDAD) </t>
  </si>
  <si>
    <t xml:space="preserve">SERVICIO DE COFFE/MERIENDA PARA 30 PERSONAS (30U. X5,60€) CONVOCATORIA ECOSISTEMA INFECAR - REUNIÓN PLAN MAESTRO 
</t>
  </si>
  <si>
    <t>MARTIN SANZ, CRISTINA</t>
  </si>
  <si>
    <t>53411629V</t>
  </si>
  <si>
    <t>SERVICIO DE REALIZACIÓN DE ACTUACIONES DE NARRATIVA, MÚSICA Y PALABRAS BAJO EL TÍTULO “MÚSICA DE CUENTO” DURANTE LA FERIA PLANETA GRAN CANARIA 2022-2023 - TOTAL DE 15 SESIONES, PRECIO UNITARIO POR SESIÓN: 169 €</t>
  </si>
  <si>
    <t>MÁS VALE PREVENIR GESTIÓN DE SERVICIOS S.L.L.</t>
  </si>
  <si>
    <t>B76309558</t>
  </si>
  <si>
    <t>SERVICIO DE TALLER DE CONSTRUCCIONES Y ESPACIO PEQUELANDIA DURANTE LA FERIA PLANETA GRAN CANARIA 2022-2023 – INCLUYE SEGURO DE RC, MONITORES, MONTAJE Y DESMONTAJE ESPACIOS, DECORACIÓN ESPACIOS, MATERIAL PARA EL DESARROLLO DE LOS TALLERES</t>
  </si>
  <si>
    <t>SERVICIO DE TALLER DE PORTARRETRATO MASCONAS, BOSQUES DE LOS DESEOS Y CORONA DE TORTUGA DURANTE LA FERIA ANIMUNDO – INCLUYE SEGURO DE RC, MONITORES, MONTAJE Y DESMONTAJE ESPACIOS, MATERIAL PARA EL DESARROLLO DE LOS TALLERES</t>
  </si>
  <si>
    <t>MATEO TRUJILLO HERNÁNDEZ</t>
  </si>
  <si>
    <t>43751163B</t>
  </si>
  <si>
    <t>SERVICIO DE TRASLADOS AEROPUERTO MÓNICA GÓMEZ RUIZ Y CAROLINA AVANZINI ADELER IBTM 2022 - 29/11 Y 1/12</t>
  </si>
  <si>
    <t>SERVICIO DE TRASLADO (RECOGIDA Y ENTREGA) DE COMIDA PARA EL PERSONAL DE INFECAR DURANTE LA FERIA PLANETA GC LOS DÍAS 27, 28, 29, 30 DE DICIEMBRE DE 2022 Y 2, 3, 4 DE ENERO DE 2023</t>
  </si>
  <si>
    <t>MÉNDEZ RAMOS, JORGE</t>
  </si>
  <si>
    <t>43855885Y</t>
  </si>
  <si>
    <t>PONENCIA "FRONTERAS EN ENERGÍAS RENOVABLES: DONDE EL MAR CAUTIVA EL SOL" 9 DE NOVIEMBRE DE 2022 A LAS 16.00 HORAS</t>
  </si>
  <si>
    <t>MENTADO, S.L.</t>
  </si>
  <si>
    <t>B35407683</t>
  </si>
  <si>
    <t>SUMINISTRO DE ZAPATOS DE SEGURIDAD MODELO IB1072</t>
  </si>
  <si>
    <t>SUMINISTRO DE BOTA DE SEGURIDAD SILEX TOTALE S3</t>
  </si>
  <si>
    <t>SUMINISTRO DE BOTA MODELO SILEX PLUS S3 COLOR NEGRA</t>
  </si>
  <si>
    <t>METROPOLIS COMUNICACIÓN</t>
  </si>
  <si>
    <t>B38402756</t>
  </si>
  <si>
    <t>Servicio de realización de un informe de retorno económico (ROI) para la edición de Movelec celebrada del 7 al 9 de octubre 22 (10 horas - 70€/hora)</t>
  </si>
  <si>
    <t>Servicio de elaboración de 2 informes de retorno economicodel patrocinio del Consejo Insular de la Energía de Gran Canaria y del Consejo Insular de Aguas de Gran Canaria en la Feria Internacional Canagua y Energía 2022 (15,5 horas - 70,97€/h)</t>
  </si>
  <si>
    <t>MICRORRIEGO, S.L.</t>
  </si>
  <si>
    <t>B35094598</t>
  </si>
  <si>
    <t>SUMINISTRO DE MANGUERA MALLALATEX VERDE 25X32 1" - 100 METROS</t>
  </si>
  <si>
    <t>SUMINISTRO DE MANGUERAS MALLALATEX VERDE 15X21 Y MANGUERAS DE MICROIRRIGACON DE 16 Y 20 MM. PARA RIEGO Y CONEXIONES DE FREGADEROS TEMPORALES EN EVENTOS / FERIAS.</t>
  </si>
  <si>
    <t>MITCA SERVICIOS ESPECIALIZADOS SL</t>
  </si>
  <si>
    <t>B76073220</t>
  </si>
  <si>
    <t>SERVICIO DE ADPATACIÓN DE SEÑALETICA, PLAN DE MEDIOS, BANNERS, CARTELAS DIRECTO, RRSS, COMUNICACIÓN, DOSSIER COMERCIAL, 10 GIFTS PARA RRSS (99 HORAS - 40€/HORA)</t>
  </si>
  <si>
    <t>SERVICIOS DE DISEÑOS EXTRAS Y 5 GIFTS ANIMADOS EXTRAS PARA RRSS (23 HORAS - 40€/HORA)</t>
  </si>
  <si>
    <t>MONROE PIZZA SL</t>
  </si>
  <si>
    <t>B76367747</t>
  </si>
  <si>
    <t>SERVICIO DE PROPUESTA DE LA GRÁFICAMASTER  PARA LA IMAGEN DE PLANETA GC 22-23. INCLUYE COMPRA DE FOTOGRAFÍA ROYALTY Y RONDA DE CAMBIOS (2 UNID 450€/UNID)</t>
  </si>
  <si>
    <t>MONZÓN COLINA, EDUARDO</t>
  </si>
  <si>
    <t>78485440A</t>
  </si>
  <si>
    <t>SERVICIO DE SESIÓN DE FOTOS CORPORATIVA AL PERSONAL DE INFECAR PARA LA NUEVA WEB (30 UNID - 27€/UNID)</t>
  </si>
  <si>
    <t>MULTITOP SOLUCIONES S.L.</t>
  </si>
  <si>
    <t>B38842068</t>
  </si>
  <si>
    <t xml:space="preserve">SUMINISTRO DE 60 BOTELLAS CON IMPRESIÓN DIGITAL Y COSTE DE TRASNPORTE MERCHANDISING </t>
  </si>
  <si>
    <t xml:space="preserve">SUMINISTRO DE 1 BOTELLA DE MUESTRA CON IMPRESIÓN DIGITAL Y COSTE DE TRASNPORTE MERCHANDISING </t>
  </si>
  <si>
    <t xml:space="preserve">SUMINISTRO DE  80 TAZAS CERÁMICAS CON IMPRESIÓN DIGITAL Y COSTE DE TRASNPORTE MERCHANDISING </t>
  </si>
  <si>
    <t>SUMINISTRO DE 1 U. POWERBANK CON CARCASA DE BAMBÚ 4000 MAH Y 1 U. POWERBANK CON CARCASA DE BAMBÚ 2200 MAH MUESTRA MÁS ENVÍO.  16/02/2022</t>
  </si>
  <si>
    <t>NALEXCAN S.L.</t>
  </si>
  <si>
    <t>B35819788</t>
  </si>
  <si>
    <t>SUMINISTRO EN RÉGIMEN DE ALQUILER DE VALLADO PERIMETRAL PARA LOS PABELLONES 5, 6 Y 7 CON UN TOTAL DE 400 METROS APROX CONSISTENTE EN PALLET DECORADOS CON GUIRNALDA Y ELEMENTOS NAVIDEÑOS COLGANTES MONTAJE INCLUÍDO Y TRANSPORTE DURANTE LA FERIA PLANETA GRAN CANARIA 2022-2023</t>
  </si>
  <si>
    <t>SUMINISTRO EN RÉGIMEN DE ALQUILER DE ESTANCIALES PERSONALIZADOS PARA DECORACIÓN DE DIVERSOS PABELLONES DURANTE EL EVENTO PLANETA GRAN CANARIA 2022</t>
  </si>
  <si>
    <t>NEWEVENTS, LDA.</t>
  </si>
  <si>
    <t>SERVICIO DE AUDITORÍA CERTIFICADA UFI PARA CANAGUA Y ENERGÍA DEL 9 AL 11 DE NOVIEMBRE DE 2022</t>
  </si>
  <si>
    <t xml:space="preserve">NEXO CANARIAS S.L. </t>
  </si>
  <si>
    <t>B38871166</t>
  </si>
  <si>
    <t xml:space="preserve">SERVICIO PROCESO DE APOYO EXTERNO SELECCIÓN Y CREACIÓN DE LISTA DE RESERVA DE UN/A TÉCNICO/A DE FERIAS PARA INFECAR. </t>
  </si>
  <si>
    <t>ORGANIZACIÓN MUNDIAL DEL TURISMO</t>
  </si>
  <si>
    <t>N0011499A</t>
  </si>
  <si>
    <t>SERVICIO DE APOYO PARA EL PROYECTO DE DIGION CANARIAS 23 EN EL QUE LA OMT SE ENCARGARA DE  ●Desarrollo de un reto de islas sostenibles en colaboración con INFECAR●Implementación y Seguimiento de las iniciativas●Lanzamiento de convocatoria●Selección y coaching de los ganadores●Organización del contenido del evento final, el Tourism Tech Adventure con el objetivo de promover la generación de soluciones innovadoras para la recuperación del turismo en islas pequeñas (en adelante, «el TTA» o «el Evento») que tendra lugar en Infecar del 15 al 17 de marzo de 2023.</t>
  </si>
  <si>
    <t>ORTEGA Y ASOCIADOS PATENTES Y MARCAS S.L.</t>
  </si>
  <si>
    <t>B35323443</t>
  </si>
  <si>
    <t>SERVICIO REGISTRO MARCA NACIONAL "DIGION CANARIAS" POR 10 AÑOS</t>
  </si>
  <si>
    <t>ORTEGA Y ASOCIADOS PATENTES Y MARCAS, S.L.</t>
  </si>
  <si>
    <t>SERVICIO DE ASISTENCIA TECNICA PARA LA SOLICTUD MARCA DE LA UNIÓN EUROPEA " ECOISLAS FORO INTERNACIONAL " POR 10 AÑOS, INCLUYENDO EL LOGOTIPO EN LOS 27 PAÍSES MIEMBROS</t>
  </si>
  <si>
    <t>OTIS MOBILITY, S.A.</t>
  </si>
  <si>
    <t>A28011153</t>
  </si>
  <si>
    <t>SERVICIO DE INSTALACIÓN DE CERRADURA DE PUERTA, STOP CON ENCHUFE Y SEÑALIZACIÓN PARA LA JAULA DE PROTECCIÓN DEL FOSO DEL MONTACARGAS DE PALACIO.</t>
  </si>
  <si>
    <t>PALCANARIAS, S.A.</t>
  </si>
  <si>
    <t>A35118132</t>
  </si>
  <si>
    <t>SUMINISTRO DE PALFIL TRANSIITABLE ROJO PARA TECHO CUARTO GRUPO ELÉCTROGENO Y DEPÓSITO DE GASOIL; PALTEN SUELOS VERDE PARA ZONA VERDE BAJO PASARELA ACCESO A PAB. 7 ZONA NORTE Y ESPACIO VERDE ANEXO A EXPLANADA ACCESO A PAB. 7 ZONA SUR</t>
  </si>
  <si>
    <t>SUMINISTRO DE ANTIOXIDANTE FORJA GRANO GRUESO EN COLORES NEGRO FORJA Y GRIS ACERO PARA PINTAR DIFERENTES ELEMENTOS METÁLICOS DEL RECINTO (BARANDILLAS, TOTEM, ETC.)</t>
  </si>
  <si>
    <t>PERDIGÓN ALVARADO CAROLINA</t>
  </si>
  <si>
    <t>78636159X</t>
  </si>
  <si>
    <t>SERVICIO DE FORMACIÓN CURSO BÁSICO DE AUTOCAD 5 SEMANAS PARA PERSONAL DE INFECAR (ELENA OLIVA, LUZ MARINA PÉREZ Y LUISA POSTIGO)</t>
  </si>
  <si>
    <t>PERRUNCHO S.L</t>
  </si>
  <si>
    <t>B76273440</t>
  </si>
  <si>
    <t>Servicio de imparticion de Taller de fabricación de los antecesores del cine y la animación: zoótropos y taumatropos enfocado a
niños de edades comprendidas entre los 3 y 12 años. DURANTE LA FERIA ANIMUNDO, 26 Y 27 NOVIEMBRE, INCLUYE MONITORES Y MATERIALES</t>
  </si>
  <si>
    <t>PINEDO DÍAZ DANIEL</t>
  </si>
  <si>
    <t>78516051P</t>
  </si>
  <si>
    <t>SERVICIO PREPRODUCCIÓN DE CONTENIDOS AUDIOVISUALES PARA “EVENTO PRESENTACIÓN EVENTO INFECAR” EN FORMATO VIDEOMAPPING PROYECTADO SOBRE ESCENOGRAFÍA. FECHA DEL EVENTO: 16/02/2023</t>
  </si>
  <si>
    <t>PINTURAS SUÁREZ,S.L.</t>
  </si>
  <si>
    <t>B76122290</t>
  </si>
  <si>
    <t>OBRA TRATAMIENTO DE PINTURA IGNÍFUGA PARA ESTRUCTURA METÁLICA HALL MASPALOMAS. NECESIDAD PARA CUMPLIR CON LOS REQUERIMIENTOS DE DOCUMENTO BÁSICO DE SEGURIDAD CONTRAINCENDIOS DEL CÓDIGO TÉCNICO DE LA EDIFICACIÓN. PARA CUMPLIEMIENTO DE NORMATIVA</t>
  </si>
  <si>
    <t>PLAYAS EVENTOS, S.L.</t>
  </si>
  <si>
    <t>B76199470</t>
  </si>
  <si>
    <t>SERVICIO ALQUILER DE CARPAS 3X3 PARA TALLERES CONGRESO INTERNACIONAL BANDERA AZUL 4 DE NOVIEMBRE DE 2022 EN DIFERENTES UBICACIONES PLAYA DE LAS CANTERAS</t>
  </si>
  <si>
    <t>PLAYAS Y EVENTOS S.L</t>
  </si>
  <si>
    <t>SERVICIO DE ALQUILER DE 3 CARPAS (3X3) PARA ANIMUNDO 26 Y 27 NOVIEMBRE, INCLUYE MONTAJE Y DESMONTAJE, TOMA DE CORRIENTE Y TRANSPORTE.</t>
  </si>
  <si>
    <t>PRODUCCIONES ESCENICAS CLAPSO S.L.</t>
  </si>
  <si>
    <t>B35481837</t>
  </si>
  <si>
    <t>SERVICIO DE REALIZACIÓN, PUESTA EN ESCENA, VESTUARIO, MAQUILLAJE Y REDACCIÓN DE LOS TEXTOS DEL ESPECTÁCULO TEATRAL “PLANETA ALEGRÍA” CON LA PARTICIPACIÓN DE CINCO ACTORES Y DOS TÉCNICOS, REALIZANDO UN TOTAL DE DOS PASES DIARIOS DEL 27 AL 30 DE DICIEMBRE Y DEL 2 AL 4 DE ENERO Y DE UN SOLO PASE EL DÍA 1 DE ENERO, TODOS CON UNA DURACIÓN DE 35 MINUTOS - DURANTE LA FERIA PLANETA GRAN CANARIA 2022-2023</t>
  </si>
  <si>
    <t>PROMOCIONES SAPEROCO,S.L.</t>
  </si>
  <si>
    <t>B76562982</t>
  </si>
  <si>
    <t xml:space="preserve">SUMINISTRO DE MATERIAL DE OFICINA </t>
  </si>
  <si>
    <t>PUBLIKEIRA SL</t>
  </si>
  <si>
    <t>B35756774</t>
  </si>
  <si>
    <t>SERVICIO DE EMISIÓN DE SPOT PUBLICITARIO DE 20-30 SEG 16 PASES LOS DIAS 4-5-7 DE OCT CON 3 PASES DIARIOS Y LOS DÍAS 8-9 DE OCT CON 2 PASES DIARIOS Y 6 DE OCT 3 PASES EN CANAL 4 TV</t>
  </si>
  <si>
    <t>Servicio de emisión de spot publicitario de 20 a 30 segundos de duración los dias 3,4,5 Y 6 de NOV en la programación general, teniendo 4 ó 5 pases/día que hace un total de 18 pases los 4 días.</t>
  </si>
  <si>
    <t>Servicio de emisión de spot publicitario de 20 a 30 segundos de duración del 21 al 27 de noviembre en la programación general, teniendo2 pases/día que hace un total de 14 pases.</t>
  </si>
  <si>
    <t>Servicio de emisión de spot publicitario de 20 a 30 segundos de duración del 27 de dic al 03 de enero en la programación general, teniendo 3 pases/día que hace un total de 24 pases (6 sin cargo de las repeticiones del magazine)</t>
  </si>
  <si>
    <t>PUKAS SURF S.L.U</t>
  </si>
  <si>
    <t>B20830675</t>
  </si>
  <si>
    <t>Servicio de ponencia Adur Letamentía "Los nuevos yacimientos de empleo del sector del surf" EL 07 DE OCTUBRE PARA EL FORO DE GRAN CANARIA ECONOMIA AZUL</t>
  </si>
  <si>
    <t>PUREVITA SOLUTIONS S.L.</t>
  </si>
  <si>
    <t>B06888036</t>
  </si>
  <si>
    <t>SUMINISTRO EN RÉGIMEN DE ALQUILER DE ATRACCIÓN PAINTBALL DE 15 X 20 PARA 12 NIÑOS, INCLUIDO MATERIAL (40.000 BOLAS DE PINTURA DE UN SOLO USO Y CÉSPED DE 15 X 20 METROS) Y TRES ANIMADORES CON SUS SEGUROS SOCIALES DURANTE LA FERIA PLANETA GRAN CANARIA 2022-2023</t>
  </si>
  <si>
    <t>QUIRÓN PREVENCIÓN S.L.</t>
  </si>
  <si>
    <t>B64076482</t>
  </si>
  <si>
    <t>SERVICIO DEL EQUIPO MÓVIL PARA REVISIÓN MÉDICA DE LOS TRABAJADORES EN EL LUGAR DE TRABAJO INFECAR EL 16 DE NOVIEMBRE Y EL 18 DE NOVIEMBRE DE 2022</t>
  </si>
  <si>
    <t>RADIO POPULAR SA</t>
  </si>
  <si>
    <t>A28281368</t>
  </si>
  <si>
    <t>SERVICIO DE 7.000 Impresiones en la web de Cope Gran Canaria banner a publicar en horario de 7 a 16h distribuidas durante lo días de campaña(03-09 Nov), Especial Programa LA MAÑANA DE COPE GRAN CANARIA desde INFECAR, Cuenta con menciones los días antes en La Mañana en Gran Canaria</t>
  </si>
  <si>
    <t xml:space="preserve">RADIO POPULAR SA </t>
  </si>
  <si>
    <t>SERVICIO DE EMISIÓN DE PAQUETE DE CUÑAS DEL 19 AL 27 DE DICIEMBRE EN LA CADENA 100 GC PARA LA DIFUSIÓN DE LA FERIA PLANETA GC 22-23</t>
  </si>
  <si>
    <t>RADIO PÚBLICA DE CANARIAS SA</t>
  </si>
  <si>
    <t xml:space="preserve">
A38918470</t>
  </si>
  <si>
    <t>SERVICIO DE EMISIÓN DE CUÑA DE RADIO DEL 22 AL 26 DE NOVIEMBRE PARA LA PROMOCIÓN DE LA FERIA ANIMUNDO 22 (40 PASES) Y PROGRAMA EXTERIOR "QUE BUENA HORA" EL 26/11</t>
  </si>
  <si>
    <t>RADIODIFUSIÓN Y PUBLICIDAD DE CANARIAS SL</t>
  </si>
  <si>
    <t>B76044569</t>
  </si>
  <si>
    <t>SERVICIO DE EMISIÓN DE 86 CUÑAS PUBLICITARIAS EN RADIO LAS PALMAS E INOLVIDABLE FM DEL 24 DE OCT AL 8 DE NOV (17,00€/UNID)</t>
  </si>
  <si>
    <t>SERVICIO DE EMISIÓN DE 32 CUÑAS PUBLICITARIAS EN RADIO LAS PALMAS DEL 27 DE DIC AL 03 DE ENERO (17,00€/UNID)</t>
  </si>
  <si>
    <t>RED ESPAÑOLA DE QUESERÍAS DE CAMPO Y ARTESANAS</t>
  </si>
  <si>
    <t>G86827599</t>
  </si>
  <si>
    <t>SERVICIO DE PONENCIA FLEXIBILIDAD SANITARIA EN PEQUEÑAS QUESERÍAS Y CUMPLIMIENTO DE LA NORMATIVA SANITARIA EN QUESERÍAS ARTESANAS. DIETAS POR ALOJAMIENTOS INCLUIDAS. FORO INTERNACIONAL DEL QUESO LOS DÍAS 11 Y 12 DE LUJIO DE 2022, ACCÍÓN ENMARCADA DENTRO DE FERIA SECTOR PRIMARIO 2022</t>
  </si>
  <si>
    <t>REPMAN CARRETILLAS, S.L.</t>
  </si>
  <si>
    <t>B76256536</t>
  </si>
  <si>
    <t>SERVICIO DE REPARACIÓN DE BRAZO ARTICULADO HAULOTTE POR ROTURA DE MANGUITO DE GASOIL Y POR NO FUNCIONAMIENTO DE MARCHA RÁPIDA</t>
  </si>
  <si>
    <t>REPMAN CARRETILLAS, SL</t>
  </si>
  <si>
    <t>SUMINISTRO EN REGIMEN DE ALQUILER DE CARRETILLA ELEVADORA ELÉCTRICA DE 2.500 KG DE CAPACIDAD POR AVERÍA DE LOS DOS ELEVADORES. NECESIDAD DEL ALQUILER URGENTE PARA EL MONTAJE DE LA FERIA DE CANAGUA 22.</t>
  </si>
  <si>
    <t>SERVICIO DE REPARACIÓN DE LA CARRETILLA ELEVADORA HYSTER POR BAJARSE SOLOS LOS MÁSTILES</t>
  </si>
  <si>
    <t>SERVICIO DE REPARACIÓN DE CARRETILLA ELEVADORA TCM POR AVERÍA DEL SOLENOIDE NO FUNCIONANDO LA MARCHA ATRÁS</t>
  </si>
  <si>
    <t>RITA ANGHARAD TEJERA CAZALLA</t>
  </si>
  <si>
    <t>44736565R</t>
  </si>
  <si>
    <t>OBRA DE MODIFICACIÓN DE BARANDILLA DE PALACIO PARA ADAPTARLA ANTE LA NUEVA RAMPA INSTALADA EN PALACIO. INSTALACIÓN DE VARIOS REDONDOS FALTANTES EN BARANDILLA DE PLANTA ALTA DE PALACIO.</t>
  </si>
  <si>
    <t>OBRA DE INSTALACIÓN DE 16 MÁSTILES PARA BANDERAS EN ACERO INOXIDABLE ANCLADOS DIRECTAMENTE AL HORMIGÓN EN EXPLANADA ENTRE PAB. 5 Y PASARELA (OBRA EPIGRAFE 45.25)</t>
  </si>
  <si>
    <t>OBRA DE  INSTALACIÓN DE NUEVO TRAMO DE PASAMANO EN RAMPA DE ACCESO DESDE APARCAMIENTO 1 HACIA TAQUILLAS Y SUMINISTRO E INSTALACIÓN DE NUEVO TRAMO DE PASAMANO EN ESCALERAS DESDE APARCAMIENTO 1 HACIA LA BÓVEDA. SE INCLUYE RETIRADA DEL ANTIGUO DETERIORADO. (OBRA EPIGRAFE 45.25)</t>
  </si>
  <si>
    <t>RIVERO MARRERO JUAN DAVID</t>
  </si>
  <si>
    <t>SERVICIO DE TRANSPORTE TELDE-INFECAR-TELDE DE MATERIAL PARA TALLER AGILTY LOS DIAS 26 Y 27 EN ANIMUNDO</t>
  </si>
  <si>
    <t>ROBAINA HERNANDEZ SAUL</t>
  </si>
  <si>
    <t>54087320Z</t>
  </si>
  <si>
    <t>SERVICIO DE COLOCACIÓN VEGETACIÓN VERTICAL APORTADA POR EL PROVEEDOR VERDE PROFILO. REFORMA BÓVEDA INFECAR</t>
  </si>
  <si>
    <t>RODRIGUEZ DIAZ ANDRES</t>
  </si>
  <si>
    <t>78519478P</t>
  </si>
  <si>
    <t>SERVICIO DE ALMUERZO-CÓCTEL PARA INVITADOS PROFESIONALES DE LA FERIA CANAGUA&amp;ENERGÍA22 DEL 9 AL 11 DE NOVIEMBRE DE 2022 (70 PAX/ 40 €)</t>
  </si>
  <si>
    <t>RODRIGUEZ VEGA, RUBEN DARIO</t>
  </si>
  <si>
    <t>54081221X</t>
  </si>
  <si>
    <t>SERVICIO DE 2 MONITORES PARA ENTREGA DE COMICS DURANTE LA FERIA PLANETA GRAN CANARIA 2022-2023</t>
  </si>
  <si>
    <t>SABOCA CATERING, S.L</t>
  </si>
  <si>
    <t>B76357854</t>
  </si>
  <si>
    <t>SERVICIO DE MONTAJE Y DECORACIÓN CONGRESO INTERNACIONAL BANDERA AZUL 2022</t>
  </si>
  <si>
    <t>SANCHEZ MARICHAL AUDITORES SL</t>
  </si>
  <si>
    <t>B35586585</t>
  </si>
  <si>
    <t>SERVICIO DE AUDITORIA CUENTA JUSTIFICATIVA SUBVENCION FIMAR22</t>
  </si>
  <si>
    <t>SERVICIO DE AUDITORIA CUENTA JUSTIFICATIVA FORO DE ECONOMIA AZUL 2022</t>
  </si>
  <si>
    <t>SERVICIO DE AUDITORIA CUENTA JUSTIFICATIVA SECTOR PRIMARIO 2022</t>
  </si>
  <si>
    <t>SÁNCHEZ RODRÍGUEZ, SERGIO</t>
  </si>
  <si>
    <t>44703673E</t>
  </si>
  <si>
    <t>Dotación extra de creatividades y artefinales en las áreas de programa, en las áreas de programa, dosieres, señaletica y social media para la feria canagua 2022 (104 horas, 37,50€/hora.)</t>
  </si>
  <si>
    <t>SANCHEZ VEGA GUILLERMO</t>
  </si>
  <si>
    <t>42879120J</t>
  </si>
  <si>
    <t>SERVICIO DE PREPARACIÓN TECNICA DE , DOCUMENTACIÓN Y MODERACIÓN-ENTREVISTA PARA LA PONENCIA ‘LA GEOPOLÍTICA DE LA ENERGÍA’ PARA LA FERIA CANAGUA&amp;ENERGÍA22 DEL 9 AL 11 DE NOVIEMBRE DE 2022</t>
  </si>
  <si>
    <t>SANTANA ABAD, ESTHER</t>
  </si>
  <si>
    <t>78512737Y</t>
  </si>
  <si>
    <t>SUMINISTRO EN RÉGIMEN DE ALQUILER DE ACTIVIDAD DE JUMPING INCLUIDO TRANSPORTE, MONTAJE/DESMONTAJE Y 2 MONITORES - DURANTE LA FERIA PLANETA GRAN CANARIA 2022-2023</t>
  </si>
  <si>
    <t>SANTANA PADILLA, ADAY JESUS</t>
  </si>
  <si>
    <t>54081670E</t>
  </si>
  <si>
    <t>SUMINISTRO EN RÉGIMEN DE ALQUILER DE 2 MÁQUINAS DE POMPAS DE JABÓN DURANTE 8 DÍAS MÁS 4 GARRAFAS DE 5L DE LIQUIDO ESPECIAL PARA POMPAS DURANTE LA FERIA PLANETA GRAN CANARIA 2022-2023</t>
  </si>
  <si>
    <t>SANTANA TRUJILLO, GREGORIO</t>
  </si>
  <si>
    <t>42806045D</t>
  </si>
  <si>
    <t>SANTIAGO GUERRA QUINTANA</t>
  </si>
  <si>
    <t>78472105H</t>
  </si>
  <si>
    <t>OBRA DE IMPERMEABILIZACION Y SUSTITUCIÓN DE PLACAS DE FALSO TECHO EN MAL ESTADO EN SALA ROQUE NUBLO</t>
  </si>
  <si>
    <t>SUMINISTRO DE RAMPA EN MADERA PARA EL PALACIO DE CONGRESOS PARA ACCESO DESDE EL ASCENSOR DE CAFETERÍA HACIA LOS PALCOS (PRESENCIA DE ESCALONES QUE LIMITAN LA MOVILIDAD)</t>
  </si>
  <si>
    <t>OBRA DE COLOCACIÓN DE TUBERÍA DE ABASTO DESDE EL APARCAMIENTO 1 HACIA PEGASO</t>
  </si>
  <si>
    <t>SCANTRAVEL,S.L.</t>
  </si>
  <si>
    <t>B35371889</t>
  </si>
  <si>
    <t>SERVICIO  MONTAJE Y DECORACIÓN, COORDINACIÓN, MICROSITE, GRABACIÓN DE JORNADAS Y EDICIÓN DE VIDEOS, PAPELERÍA Y APLICACIONES GRÁFICAS PARA EL CONGRESO DE ASOCIACIONISMO VECINAL DE GRAN CANARIA 2022 CELEBRACIÓN 26/11/22</t>
  </si>
  <si>
    <t>SERVICIOS CANARIOS DE TRADUCCIONES Y CONGRESOS, S.L.</t>
  </si>
  <si>
    <t>B35358266</t>
  </si>
  <si>
    <t>SERVICIO DE CUATRO AZAFATAS EN HORARIO DE 9H30 A 12H30 LOS DÍAS 25,26,27 Y 28 DE OCTUBRE Y EL 29 DE OCTUBRE DE 11H30 A 13H30 CON MOTIVO DEL CONCIERTO ESCOLAR Y EN FAMILIA: LA MOTO DE POLVO. INVERXIAL NO PUDO PRESTAR EL SERVICIO POR NO TENER PERSONAL SUFICIENTE.</t>
  </si>
  <si>
    <t>SERVICIOS GENERALES DE MARKETING Y PUBLICIDAD UNOMASUNO, S.L.</t>
  </si>
  <si>
    <t>B35774850</t>
  </si>
  <si>
    <t xml:space="preserve"> SERVICIO DE CONOMERCIAL DE APYO A LA CAPTACIÓN DE VISITANTES MOTIVADO POR LA CARGA DE TRABAJO Y PARA REALIZAR LLAMADAS MASIVAS A PROFESIONALES DEL SECTOR DE AGUAS Y ENERGÍAS RENOVABLES ASÍ COMO A COLEGIOS PROFESIONALES VINCULADOS PARA CANAGUA DEL 25 DE OCTUBRE AL 8 DE NOVIEMBRE 2022  HORAS DE TRABAJO 80, PRECIO HORA 19€ </t>
  </si>
  <si>
    <t>SERVICIOS TURÍSTICOS GRAN CANARIA, S.L.</t>
  </si>
  <si>
    <t>B35321306</t>
  </si>
  <si>
    <t>SERVICIO DE TRASLADOS DE PONENTES DEL CONGRESO INTERNACIONAL DE BANDERA AZUL DEL 29 DE OCTUBRE AL 6 DE NOVIEMBRE DE 2022</t>
  </si>
  <si>
    <t>SERVICIOS Y MANTENIMIENTO SUAREZ, S.L.</t>
  </si>
  <si>
    <t>B76279512</t>
  </si>
  <si>
    <t>SERVICIO DE BARRIDO DEL APARCAMIENTO 2</t>
  </si>
  <si>
    <t>SIDI CONSULTORÍA Y GESTIÓN S.L.</t>
  </si>
  <si>
    <t>B87609657</t>
  </si>
  <si>
    <t>SERVICIO DE APOYO A LASGESTIONES TECNICO ADMINISTRATIVAS DE CONTACTO Y NEGOCIACIÓN DE LA PARTICIPACIÓN DE PONENTES (SELECCIONADOS POR INFECAR), TEMAS A TRATAR EN SUS PARTICIPACIONES, SEGUIMIENTO DEL ESTADO DE LOS VIAJES FORO INTERNACIONAL ECOISLAS 2023</t>
  </si>
  <si>
    <t>SILVA GRÁFICAS SL</t>
  </si>
  <si>
    <t>B76056142</t>
  </si>
  <si>
    <t>Suministro de 15 lonas opaca con imagen Animundode tamaño 230x130 cm con ollaos en las esquinas superiores y vuelto con peso interior en la parte inferior impresas a dos caras (119,32€/unid)</t>
  </si>
  <si>
    <t>Suministro por la impresión a doble cara de lona opaca con imagen Canagua de tamaño 230x130 cm con ollaos en las esquinas superiores y vuelto con peso interior en la parte inferior. 12 unidades (120,75€/unid) y 14 unidades con tamaño 170x130 (95,60€/unid)</t>
  </si>
  <si>
    <t>Suministro por la impresión a doble cara de lona opaca con imagen PLANETA GC de tamaño 230x130 cm con ollaos en las esquinas superiores y vuelto con peso interior en la parte inferior. 15 unidades (119,326€/unid) y 15 unidades con tamaño 170x130 (95,60€/unid)</t>
  </si>
  <si>
    <t>SIMAHTEL S.L.</t>
  </si>
  <si>
    <t>B35201896</t>
  </si>
  <si>
    <t>SERVICIO DE ALQUILER DE MOBILIARIO DATATHON 21 AL 23 DE OCTUBRE 2022</t>
  </si>
  <si>
    <t>SOLUCIONES TECNICAS NCH ESPAÑOLA, S.L.</t>
  </si>
  <si>
    <t>B28984094</t>
  </si>
  <si>
    <t>SUMINISTRO DE 12 BOTES DE ESPUMA NCH SPARKLE PARA ELIMINAR OXIDO Y SUCIEDAD EN ACEROS INOXIDABLES DEL RECINTO. 12 BOTES DE SPRAY NCH GLOSS PARA  ABRILLANTAR, PROTECCIÓN Y MANTENIMIENTO DE LOS ACEROS INOXIDABLES TRATADOS CON SPARKLE.</t>
  </si>
  <si>
    <t>SUAREZ CARREÑO, DEBORA</t>
  </si>
  <si>
    <t>45759506V</t>
  </si>
  <si>
    <t>SERVICIO DE INSTALACIÓN DESARROOLO MONTAJE Y DESMONTAJE 2 CIRCUITOS DE BICICLETAS INFANTIL Y JUNIOR INCLUIDO MONTAJE/DESMONTAJE, MATERIAL (BICICLETAS, CASCOS, MÓDULOS), 7 MONITORES Y 1 RESPONSABLE DURANTE LA FERIA PLANETA GRAN CANARIA 2022-2023</t>
  </si>
  <si>
    <t>SUMINISTROS INDUSTRIALES ALBATROS, S.L.</t>
  </si>
  <si>
    <t>B35626464</t>
  </si>
  <si>
    <t>SUMINISTRO DE MATERIAL DE FERRETERÍA PARA EL DEPARTAMENTO DE MANTENIMIENTO (DISCOS DE CORTE, HILO DE NYLON, CUTTER, CONOS DE SEÑALIZACIÓN, ETC.)</t>
  </si>
  <si>
    <t>SUMINISTRO DE ESCALERAS DE TIJERA DE DIFERENTES ALTURAS PARA EL DEPARTAMENTO DE MANTENIMIENTO Y SUSTITUIR LAS ACTUALES QUE ESTÁN EN MAL ESTADO</t>
  </si>
  <si>
    <t>TAVÍO RODRÍGUEZ, JUAN CARLOS</t>
  </si>
  <si>
    <t>73765930N</t>
  </si>
  <si>
    <t>SERVICIO DE DISEÑO GRÁFICO PARA EL CONGHRESO NAC DE BANDERA AZUL (17 HORAS-50€/H)</t>
  </si>
  <si>
    <t>SERVICIO DE DISEÑOS EXTRAS PARA EL CONGRESO NAC DE BANDERA AZUL (21 HORAS-50€/HORA)</t>
  </si>
  <si>
    <t>TENSOESTRUCTURAS CANARIAS, SL</t>
  </si>
  <si>
    <t>B35676477</t>
  </si>
  <si>
    <t>SUMINISTRO EN RÉGIMEN DE ALQUILER DE 4 CARPAS PEGABLES, ESTRUCTURA EN ALUMINIO Y TECHO POLIESTER COLOR BLANCO día celebración 02/12/22 periodo de alquiler 02/12/22</t>
  </si>
  <si>
    <t>TINTORERÍA LAVANDERÍA ATLÁNTICO S.L.</t>
  </si>
  <si>
    <t>B35121102</t>
  </si>
  <si>
    <t xml:space="preserve">SERVICIO DE LIMPIEZA DE CORTINA SALA CANARIAS </t>
  </si>
  <si>
    <t>SERVICIO DE LIMPIEZA EXTRA CORTINA SALA CANARIAS</t>
  </si>
  <si>
    <t>TRANSPORTES ABIANYERA, S.L</t>
  </si>
  <si>
    <t>B-35353416</t>
  </si>
  <si>
    <t>SERVICIO TRANSPORTE I/V CENTROS DE FP PARA VISITA DE CANAGUA LOS DÍAS 9 Y 10 DE NOVIEMBRE DE 2022 (GUAGUAS DÍA 9: IES AMURGA 26 PAX / CIFP SAN CRISTOBAL 44 PAX //GUAGUAS DÍA 10: ULPGC 100 PAX / CIFP FELO MONZON 61 PAX / CIFP SAN CRISTOBAL 33 PAX)</t>
  </si>
  <si>
    <t>SERVICIO DE TRANSPORTE I/V HOTEL THE LUMM-INFECAR DE 9 INVITADOS PROFESIONALES INTERNACIONALES A LA FERIA LOS DÍAS 9,10,11 DE NOVIEMBRE DE 2022.</t>
  </si>
  <si>
    <t>SERVICIO TRANSPORTE I/V CENTROS DE FP PARA VISITA DE CANAGUA EL DÍA 11 DE NOVIEMBRE DE 2022 (GUAGUAS DÍA 11: CIFP FELO MONZON 27 PAX / INST. MARITIMO PESQUERO 26 PAX)</t>
  </si>
  <si>
    <t>SERVICIO TRANSPORTE I/V CENTRO DE FP PARA VISITA DE CANAGUA EL DÍA 11 DE NOVIEMBRE DE 2022 (GUAGUA DÍA 11: CIFP FELO MONZON 13 PAX)</t>
  </si>
  <si>
    <t>TRAQUINANDO S.L.</t>
  </si>
  <si>
    <t>B76321512</t>
  </si>
  <si>
    <t>SERVICIO DE DISPOSICIÓN DE 2 OPERARIOS Y CARRETILLA ELEVADORA PARA LA REALIZACIÓN DEL MONTAJE Y DESMONTAJE DE 1 PISTA DE PATINAJE DE 200M2 Y 2 PISTAS DE CURLING 12X3M PARA LA FERIA PLANETA GRAN CANARIA 2022-2023</t>
  </si>
  <si>
    <t>TRUJILLO HERNANDEZ MATEO</t>
  </si>
  <si>
    <t>SERVICIO TRASLADOS PONENTES IDA Y VUELTA, AEROPUERTO-HOTEL-AEROPUERTO, HOTEL-INFECAR-HOTEL (EUKEN SESE. FERNANDO ODRIOZOLA, ADUR LATAMENDIA,SERGI GALANO, JOSE EUGENIO F.,KHALIL DA SILVA, IGNACIO GARCIA, MIGUEL A. GOMA, FRANCISCO AMEZAGA,ANGEL LOBO, OSCAR LOPEZ Y CARLOS LUDUEÑA) (06/07/08/09/15 de octubre 2022) para el FGCEA22</t>
  </si>
  <si>
    <t>SERVICIO TRASLADO PONENTE IDA Y VUELTA, AEROPUERTO-HOTEL-AEROPUERTO, HOTEL-INFECAR-HOTEL LUMM (REYES MONTIEL) (07/08 de octubre 2022) para MOVELEC22</t>
  </si>
  <si>
    <t>SERVICIO DE TRASLADOS PONENTES Y COMIDA PERSONAL DE GUARDIA DEL 26 AL 27 EN ANIMUNDO</t>
  </si>
  <si>
    <t>TRUJILLO HERNÁNDEZ, MATEO</t>
  </si>
  <si>
    <t>SERVICIO DE TRANSFERS RECOGIDA COMIDA PERSONAL DE GUARDIA DEL 7 AL 11 DE NOVIEMBRE DE 2022 A LAS 14:00 HORAS PARA CANAGUA</t>
  </si>
  <si>
    <t>SERVICIO DE TRANSFERS DE PONENTES E INVITADOS RECOGIDA AEROPUERTO Y HOTEL LUMM Y TRANSLADOS INFECAR PARA CANAGUA DEL 6 AL 11 DE NOVIEMBRE DE 2022. EN EL PRESUPUESTO SE DETALLAN CADA UNO DE LOS TRASLADOS.</t>
  </si>
  <si>
    <t>SERVICIO TRASLADOS EXTRA INVITADOS CANAGUA&amp;ENERGÍA 2022</t>
  </si>
  <si>
    <t>TWO TECH AGENCY SLU</t>
  </si>
  <si>
    <t>B35564244</t>
  </si>
  <si>
    <t>SERVICIO DE DESARROLLO DE PLAN DE MEDIOS DE COMUNICACIÓN, COMPRA DE MEDIOS, MEDICIÓN Y REPORTE PARA LA PROMOCIÓN DE PLANETA GC DEL 01 DE DICIEMBRE 2022 AL 04 DE ENERO 2023</t>
  </si>
  <si>
    <t>URBANFIX S.L.</t>
  </si>
  <si>
    <t>B76301944</t>
  </si>
  <si>
    <t>SERVICIO DE ASISTENCIA JURÍDICA EN LA TRAMITACIÓN DEL PLAN ESPECIAL DE ORDENACIÓN DEL ÁREA DE INFECAR. DESDE EL INICIO DE SU REDACCIÓN, HASTA LA APROBACIÓN DEFINITIVA Y PUBLICACIÓN DE SU ENTRADA EN VIGOR</t>
  </si>
  <si>
    <t>USABI TEAM SL</t>
  </si>
  <si>
    <t>B76363423</t>
  </si>
  <si>
    <t>SERVICIO DE LA ACTUALIZACIÓN DE LA PAGINA WEB DEL 25 DE OCTUBRE AL 14 DE NOVIEMBRE</t>
  </si>
  <si>
    <t>SERVICIO DE BOLSA DE HORAS PARA LA ACTUALIZACIÓN DEL CONTENIDO DE LA WEB DE PLANETA GC 22-23 (50 HORAS - 30€/HORA), ADAPTACIÓN A LA NUEVA IMAGEN VISUAL (300€), ACTUALIZACIÓN DE LA PLANTILLA Y PLUGINS DE WORDPRESS ULTIMA VERSIÓN (120€)</t>
  </si>
  <si>
    <t>VEENA MAHTANI BHOJWANI</t>
  </si>
  <si>
    <t>43689581T</t>
  </si>
  <si>
    <t xml:space="preserve">VERDE PROFILO SRL UNIPERSONALE </t>
  </si>
  <si>
    <t>SUMINISTRO DE JARDÍN VERTICAL PARA LA BOVEDA DE INFECAR</t>
  </si>
  <si>
    <t>VIAJES CANATOUR S.A</t>
  </si>
  <si>
    <t>A35008762</t>
  </si>
  <si>
    <t>SERVICIO DE TRASLADO AÉREO DE PONENTES DE MOVELEC 2022. GONZALEZ VAQUERO, JORGE (MADRID -GC.IDA Y VUELTA 7-9 OCT22); SAURAS ALONSO, ALVARO(MADRID -GC.IDA Y VUELTA 7-9OCT22); AGRUIRRE GARIBIA JOSE MIGUEL(BILBAO -GC.IDA Y VUELTA 7-9OCT22); ROJANO PADRÓN, ALEJANDRO(TENERIFE -GC.IDA Y VUELTA 7-8 OCT22); RAMIREZ CARCAMO, EDUARDO(FFRANKFURT A-GC IDA Y VUELTA6-8 OCT22); MONTIEL MESA REYES(MADRID -GC.IDA Y VUELTA7-8 OCT22)</t>
  </si>
  <si>
    <t xml:space="preserve"> SERVICIO DE TRASLADO EN AVIÓN EL 06/10 NANTES - GRAN CANARIA PONENTE DEL FGCEA </t>
  </si>
  <si>
    <t>VIAJES TINDAYA, S.L.</t>
  </si>
  <si>
    <t>B35865559</t>
  </si>
  <si>
    <t>SERVICIO DESPLAZAMIENTOS DESDE BRUSELAS A GRAN CANARIA DEL PONENTE MARIS STULGIS DEL FORO INTERNACIONAL ECOISLAS, 2 Y 3 DE FEBRERO DE 2023</t>
  </si>
  <si>
    <t>SERVICIO VIAJES Y ASISTENCIAS  DESDE LARNACA A GRAN CANARIA CON REGRESO A LONDRES DE LA PONENTE LOUISA MARIE SHAKOU DEL FORO INTERNACIONAL ECOISLAS, 2 Y 3 DE FEBRERO DE 2023</t>
  </si>
  <si>
    <t>VILARIÑO MARTÍN, ALEXANDRA</t>
  </si>
  <si>
    <t>52308753Z</t>
  </si>
  <si>
    <t>SERVICIO DE IMPARTICION DE TALLERES DE HAMA DURANTE LA FERIA PLANETA GRAN CANARIA 2022-2023, INCLUIDO 6 MONITORES Y EL MATERIAL NECESARIO (PLACAS Y BEADS)</t>
  </si>
  <si>
    <t>VINTIA CATERING</t>
  </si>
  <si>
    <t>B35916634</t>
  </si>
  <si>
    <t>SERVICIO DE DOS COFFEES LOS DÍAS 2 Y 3 DE NOVIEMBRE PARA 200 PERSONAS Y ALMUERZOS PARA LOS DÍAS 2 Y 3 DE NOVIEMBRE PARA 150 PERSONAS EN EL CONGRESO INTERNACIONAL DE BANDERA AZUL 2022</t>
  </si>
  <si>
    <t>VIVEROS GODOY S.L.</t>
  </si>
  <si>
    <t>B35241470</t>
  </si>
  <si>
    <t>SUMINISTRO EN REGIMEN DE ALQUILER DE 4 PLANTAS PARA LA BÓVEDA MAR BOLAS DE ARILLAS, CEBO DE HORMIGAS PARA MOVELEC 2022</t>
  </si>
  <si>
    <t>SUMINISTRO EN REGIMEN DE ALQUILER DE 8 PLANTAS PARA DECORAR LA FERIA CANAGUA&amp;ENERGÍA22 DEL 9 AL 11 DE NOVIEMBRE DE 2022</t>
  </si>
  <si>
    <t>VIVEROS GODOY,S.L.</t>
  </si>
  <si>
    <t>SUMINISTRO DE PASCUAS  100UX 4,76€. DTO. DEL 15% Y SERVICIO DE PLANTACIÓN 130€ X1 U</t>
  </si>
  <si>
    <t>WE ARE PARADISSO SL</t>
  </si>
  <si>
    <t>B01750496</t>
  </si>
  <si>
    <t>SERVICIO DE Campaña Fotográfica IINFECAR, Entrega fotografías de Campaña publicitaria, PREPRODUCCIÓN.*Desplazamiento productora*Gastos de Gestoría. Altas, Bajas y Gestión., producción, personal artístico, postprodución (85 horas-116,47€/hora)</t>
  </si>
  <si>
    <t>YLANG YLANG S.L.U.</t>
  </si>
  <si>
    <t>B35921105</t>
  </si>
  <si>
    <t>SERVICIO DE DESARROLLO DE  LUDOTECA Y BOLAS GIGANTES DE FUTBOL- INCLUIDO HORAS EXTRAS DE 4 MONITORES, 300 METROS DE CESPED Y CUADRO ELÉCTRICO A PUNTO CEDIDO TRIFASICO - DURANTE LA FERIA PLANETA GRAN CANARIA 2022-2023</t>
  </si>
  <si>
    <t>ZARAUZA VILAS, RUBÉN</t>
  </si>
  <si>
    <t>44806993A</t>
  </si>
  <si>
    <t>SERVICIO RESTYLING MASCOTA PLANETA GC (74 HORAS - 25€/HORA)</t>
  </si>
  <si>
    <t>ZIDAY DE INVERSIONES SLU</t>
  </si>
  <si>
    <t>B76689264</t>
  </si>
  <si>
    <t>SERVICIO DE ALOJAMIENTOS PONENTES CONGRESO INTERNACIONAL DE BANDERA AZUL 2022</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</si>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</sst>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 x14ac:knownFonts="1">
    <font>
      <sz val="11"/>
      <color rgb="FF000000"/>
      <name val="Calibri"/>
      <family val="2"/>
      <charset val="1"/>
    </font>
    <font>
      <b/>
      <sz val="11"/>
      <color theme="0"/>
      <name val="Calibri"/>
      <family val="2"/>
      <scheme val="minor"/>
    </font>
    <font>
      <sz val="13"/>
      <name val="Karla"/>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patternFill>
    </fill>
    <fill>
      <patternFill patternType="solid">
        <fgColor theme="0"/>
        <bgColor rgb="FFF2F2F2"/>
      </patternFill>
    </fill>
    <fill>
      <patternFill patternType="solid">
        <fgColor theme="0"/>
        <bgColor rgb="FFFFF2CC"/>
      </patternFill>
    </fill>
    <fill>
      <patternFill patternType="solid">
        <fgColor theme="0"/>
        <bgColor rgb="FFFFE699"/>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style="double">
        <color rgb="FF3F3F3F"/>
      </left>
      <right/>
      <top style="medium">
        <color indexed="64"/>
      </top>
      <bottom style="medium">
        <color indexed="64"/>
      </bottom>
      <diagonal/>
    </border>
    <border>
      <left/>
      <right/>
      <top style="thin">
        <color theme="8" tint="0.39997558519241921"/>
      </top>
      <bottom style="thin">
        <color theme="8" tint="0.39997558519241921"/>
      </bottom>
      <diagonal/>
    </border>
    <border>
      <left/>
      <right/>
      <top style="thin">
        <color theme="8" tint="0.39997558519241921"/>
      </top>
      <bottom style="thin">
        <color theme="4"/>
      </bottom>
      <diagonal/>
    </border>
    <border>
      <left style="thin">
        <color rgb="FF999999"/>
      </left>
      <right/>
      <top style="thin">
        <color rgb="FF999999"/>
      </top>
      <bottom/>
      <diagonal/>
    </border>
    <border>
      <left/>
      <right/>
      <top style="thin">
        <color theme="8" tint="0.39997558519241921"/>
      </top>
      <bottom/>
      <diagonal/>
    </border>
  </borders>
  <cellStyleXfs count="2">
    <xf numFmtId="0" fontId="0" fillId="0" borderId="0"/>
    <xf numFmtId="0" fontId="1" fillId="2" borderId="1" applyNumberFormat="0" applyAlignment="0" applyProtection="0"/>
  </cellStyleXfs>
  <cellXfs count="44">
    <xf numFmtId="0" fontId="0" fillId="0" borderId="0" xfId="0"/>
    <xf numFmtId="0" fontId="2" fillId="3" borderId="0" xfId="0" applyFont="1" applyFill="1" applyProtection="1">
      <protection locked="0"/>
    </xf>
    <xf numFmtId="0" fontId="2" fillId="3" borderId="0" xfId="0" applyFont="1" applyFill="1" applyAlignment="1" applyProtection="1">
      <alignment horizontal="center"/>
      <protection locked="0"/>
    </xf>
    <xf numFmtId="49" fontId="2" fillId="3" borderId="0" xfId="0" applyNumberFormat="1" applyFont="1" applyFill="1" applyAlignment="1" applyProtection="1">
      <alignment horizontal="center"/>
      <protection locked="0"/>
    </xf>
    <xf numFmtId="0" fontId="2" fillId="3" borderId="0" xfId="0" applyFont="1" applyFill="1" applyAlignment="1" applyProtection="1">
      <alignment horizontal="left" vertical="center" wrapText="1"/>
      <protection locked="0"/>
    </xf>
    <xf numFmtId="4" fontId="2" fillId="3" borderId="0" xfId="0" applyNumberFormat="1" applyFont="1" applyFill="1" applyAlignment="1" applyProtection="1">
      <alignment horizontal="right"/>
      <protection locked="0"/>
    </xf>
    <xf numFmtId="3" fontId="2" fillId="3" borderId="0" xfId="0" applyNumberFormat="1" applyFont="1" applyFill="1" applyAlignment="1" applyProtection="1">
      <alignment horizontal="center"/>
      <protection locked="0"/>
    </xf>
    <xf numFmtId="164" fontId="2" fillId="3" borderId="0" xfId="0" applyNumberFormat="1" applyFont="1" applyFill="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5" borderId="0" xfId="0" applyFont="1" applyFill="1" applyProtection="1">
      <protection locked="0"/>
    </xf>
    <xf numFmtId="0" fontId="2" fillId="5" borderId="6" xfId="0" applyFont="1" applyFill="1" applyBorder="1" applyProtection="1">
      <protection locked="0"/>
    </xf>
    <xf numFmtId="0" fontId="2" fillId="5" borderId="0" xfId="0" applyFont="1" applyFill="1" applyAlignment="1" applyProtection="1">
      <alignment horizontal="left"/>
      <protection locked="0"/>
    </xf>
    <xf numFmtId="49" fontId="2" fillId="5" borderId="0" xfId="0" applyNumberFormat="1" applyFont="1" applyFill="1" applyAlignment="1" applyProtection="1">
      <alignment horizontal="center"/>
      <protection locked="0"/>
    </xf>
    <xf numFmtId="14" fontId="2" fillId="5" borderId="0" xfId="0" applyNumberFormat="1" applyFont="1" applyFill="1" applyProtection="1">
      <protection locked="0"/>
    </xf>
    <xf numFmtId="0" fontId="2" fillId="5" borderId="0" xfId="0" applyFont="1" applyFill="1" applyAlignment="1" applyProtection="1">
      <alignment horizontal="center"/>
      <protection locked="0"/>
    </xf>
    <xf numFmtId="14" fontId="2" fillId="5" borderId="0" xfId="0" applyNumberFormat="1" applyFont="1" applyFill="1" applyAlignment="1" applyProtection="1">
      <alignment horizontal="center"/>
      <protection locked="0"/>
    </xf>
    <xf numFmtId="0" fontId="2" fillId="5" borderId="0" xfId="0" applyFont="1" applyFill="1" applyAlignment="1" applyProtection="1">
      <alignment horizontal="left" vertical="center" wrapText="1"/>
      <protection locked="0"/>
    </xf>
    <xf numFmtId="4" fontId="2" fillId="5" borderId="0" xfId="0" applyNumberFormat="1" applyFont="1" applyFill="1" applyAlignment="1" applyProtection="1">
      <alignment horizontal="right"/>
      <protection locked="0"/>
    </xf>
    <xf numFmtId="3" fontId="2" fillId="6" borderId="0" xfId="0" applyNumberFormat="1" applyFont="1" applyFill="1" applyAlignment="1" applyProtection="1">
      <alignment horizontal="center"/>
      <protection locked="0"/>
    </xf>
    <xf numFmtId="0" fontId="2" fillId="7" borderId="0" xfId="0" applyFont="1" applyFill="1" applyProtection="1">
      <protection locked="0"/>
    </xf>
    <xf numFmtId="0" fontId="2" fillId="3" borderId="7" xfId="0" applyFont="1" applyFill="1" applyBorder="1" applyProtection="1">
      <protection locked="0"/>
    </xf>
    <xf numFmtId="0" fontId="2" fillId="3" borderId="7" xfId="0" applyFont="1" applyFill="1" applyBorder="1" applyAlignment="1" applyProtection="1">
      <alignment horizontal="center"/>
      <protection locked="0"/>
    </xf>
    <xf numFmtId="49" fontId="2" fillId="3" borderId="7" xfId="0" applyNumberFormat="1" applyFont="1" applyFill="1" applyBorder="1" applyAlignment="1" applyProtection="1">
      <alignment horizontal="center"/>
      <protection locked="0"/>
    </xf>
    <xf numFmtId="14" fontId="2" fillId="3" borderId="0" xfId="0" applyNumberFormat="1" applyFont="1" applyFill="1" applyAlignment="1" applyProtection="1">
      <alignment horizontal="center"/>
      <protection locked="0"/>
    </xf>
    <xf numFmtId="0" fontId="2" fillId="5" borderId="7" xfId="0" applyFont="1" applyFill="1" applyBorder="1" applyProtection="1">
      <protection locked="0"/>
    </xf>
    <xf numFmtId="0" fontId="2" fillId="5" borderId="5" xfId="0" applyFont="1" applyFill="1" applyBorder="1" applyAlignment="1" applyProtection="1">
      <alignment horizontal="left" vertical="center" wrapText="1"/>
      <protection locked="0"/>
    </xf>
    <xf numFmtId="4" fontId="2" fillId="5" borderId="5" xfId="0" applyNumberFormat="1" applyFont="1" applyFill="1" applyBorder="1" applyAlignment="1" applyProtection="1">
      <alignment horizontal="right"/>
      <protection locked="0"/>
    </xf>
    <xf numFmtId="0" fontId="2" fillId="5" borderId="4" xfId="0" applyFont="1" applyFill="1" applyBorder="1" applyProtection="1">
      <protection locked="0"/>
    </xf>
    <xf numFmtId="0" fontId="2" fillId="5" borderId="4" xfId="0" applyFont="1" applyFill="1" applyBorder="1" applyAlignment="1" applyProtection="1">
      <alignment horizontal="center"/>
      <protection locked="0"/>
    </xf>
    <xf numFmtId="14" fontId="2" fillId="5" borderId="4" xfId="0" applyNumberFormat="1" applyFont="1" applyFill="1" applyBorder="1" applyAlignment="1" applyProtection="1">
      <alignment horizontal="center"/>
      <protection locked="0"/>
    </xf>
    <xf numFmtId="0" fontId="2" fillId="5" borderId="4" xfId="0" applyFont="1" applyFill="1" applyBorder="1" applyAlignment="1" applyProtection="1">
      <alignment horizontal="left" vertical="center" wrapText="1"/>
      <protection locked="0"/>
    </xf>
    <xf numFmtId="0" fontId="2" fillId="5" borderId="5" xfId="0" applyFont="1" applyFill="1" applyBorder="1" applyProtection="1">
      <protection locked="0"/>
    </xf>
    <xf numFmtId="0" fontId="2" fillId="5" borderId="5" xfId="0" applyFont="1" applyFill="1" applyBorder="1" applyAlignment="1" applyProtection="1">
      <alignment horizontal="center"/>
      <protection locked="0"/>
    </xf>
    <xf numFmtId="14" fontId="2" fillId="5" borderId="5" xfId="0" applyNumberFormat="1" applyFont="1" applyFill="1" applyBorder="1" applyAlignment="1" applyProtection="1">
      <alignment horizontal="center"/>
      <protection locked="0"/>
    </xf>
    <xf numFmtId="0" fontId="2" fillId="3" borderId="4" xfId="0" applyFont="1" applyFill="1" applyBorder="1" applyAlignment="1" applyProtection="1">
      <alignment wrapText="1"/>
      <protection locked="0"/>
    </xf>
    <xf numFmtId="4" fontId="2" fillId="5" borderId="4" xfId="0" applyNumberFormat="1" applyFont="1" applyFill="1" applyBorder="1" applyAlignment="1" applyProtection="1">
      <alignment horizontal="right"/>
      <protection locked="0"/>
    </xf>
    <xf numFmtId="0" fontId="2" fillId="3" borderId="0" xfId="0" applyFont="1" applyFill="1" applyAlignment="1" applyProtection="1">
      <alignment wrapText="1"/>
      <protection locked="0"/>
    </xf>
    <xf numFmtId="16" fontId="2" fillId="3" borderId="0" xfId="0" applyNumberFormat="1" applyFont="1" applyFill="1" applyAlignment="1" applyProtection="1">
      <alignment horizontal="center"/>
      <protection locked="0"/>
    </xf>
    <xf numFmtId="0" fontId="2" fillId="4" borderId="2" xfId="1" applyFont="1" applyFill="1" applyBorder="1" applyAlignment="1" applyProtection="1">
      <alignment horizontal="center" vertical="center" wrapText="1"/>
    </xf>
    <xf numFmtId="0" fontId="2" fillId="4" borderId="3" xfId="1" applyFont="1" applyFill="1" applyBorder="1" applyAlignment="1" applyProtection="1">
      <alignment horizontal="center" vertical="center" wrapText="1"/>
    </xf>
    <xf numFmtId="49" fontId="2" fillId="4" borderId="3" xfId="1" applyNumberFormat="1" applyFont="1" applyFill="1" applyBorder="1" applyAlignment="1" applyProtection="1">
      <alignment horizontal="center" vertical="center" wrapText="1"/>
    </xf>
    <xf numFmtId="0" fontId="2" fillId="4" borderId="3" xfId="1" applyFont="1" applyFill="1" applyBorder="1" applyAlignment="1" applyProtection="1">
      <alignment horizontal="left" vertical="center" wrapText="1"/>
    </xf>
    <xf numFmtId="4" fontId="2" fillId="4" borderId="3" xfId="1" applyNumberFormat="1" applyFont="1" applyFill="1" applyBorder="1" applyAlignment="1" applyProtection="1">
      <alignment horizontal="center" vertical="center" wrapText="1"/>
    </xf>
    <xf numFmtId="3" fontId="2" fillId="4" borderId="3" xfId="1" applyNumberFormat="1" applyFont="1" applyFill="1" applyBorder="1" applyAlignment="1" applyProtection="1">
      <alignment horizontal="center" vertical="center" wrapText="1"/>
    </xf>
  </cellXfs>
  <cellStyles count="2">
    <cellStyle name="Celda de comprobación" xfId="1" builtinId="23"/>
    <cellStyle name="Normal" xfId="0" builtinId="0"/>
  </cellStyles>
  <dxfs count="19">
    <dxf>
      <font>
        <b val="0"/>
        <i val="0"/>
        <strike val="0"/>
        <condense val="0"/>
        <extend val="0"/>
        <outline val="0"/>
        <shadow val="0"/>
        <u val="none"/>
        <vertAlign val="baseline"/>
        <sz val="13"/>
        <color auto="1"/>
        <name val="Karla"/>
        <family val="2"/>
        <scheme val="none"/>
      </font>
      <numFmt numFmtId="164" formatCode="dd\-mm\-yy;@"/>
      <fill>
        <patternFill patternType="solid">
          <fgColor indexed="64"/>
          <bgColor theme="0"/>
        </patternFill>
      </fill>
      <alignment horizontal="center" vertical="center" textRotation="0" wrapText="1" indent="0" justifyLastLine="0" shrinkToFit="0" readingOrder="0"/>
      <border diagonalUp="0" diagonalDown="0">
        <left style="double">
          <color rgb="FF3F3F3F"/>
        </left>
        <right style="double">
          <color rgb="FF3F3F3F"/>
        </right>
        <top/>
        <bottom/>
      </border>
      <protection locked="1" hidden="0"/>
    </dxf>
    <dxf>
      <font>
        <b val="0"/>
        <strike val="0"/>
        <outline val="0"/>
        <shadow val="0"/>
        <u val="none"/>
        <vertAlign val="baseline"/>
        <sz val="13"/>
        <color auto="1"/>
        <name val="Karla"/>
        <family val="2"/>
        <scheme val="none"/>
      </font>
      <numFmt numFmtId="165" formatCode="dd\-mm\-\y\y;@"/>
      <fill>
        <patternFill patternType="solid">
          <bgColor rgb="FFFFFFFF"/>
        </patternFill>
      </fill>
      <protection locked="0" hidden="0"/>
    </dxf>
    <dxf>
      <font>
        <b val="0"/>
        <i val="0"/>
        <strike val="0"/>
        <condense val="0"/>
        <extend val="0"/>
        <outline val="0"/>
        <shadow val="0"/>
        <u val="none"/>
        <vertAlign val="baseline"/>
        <sz val="13"/>
        <color auto="1"/>
        <name val="Karla"/>
        <family val="2"/>
        <scheme val="none"/>
      </font>
      <fill>
        <patternFill patternType="solid">
          <fgColor rgb="FFFFE699"/>
          <bgColor theme="0"/>
        </patternFill>
      </fill>
      <protection locked="0" hidden="0"/>
    </dxf>
    <dxf>
      <font>
        <b val="0"/>
        <strike val="0"/>
        <outline val="0"/>
        <shadow val="0"/>
        <u val="none"/>
        <vertAlign val="baseline"/>
        <sz val="13"/>
        <color auto="1"/>
        <name val="Karla"/>
        <family val="2"/>
        <scheme val="none"/>
      </font>
      <numFmt numFmtId="3" formatCode="#,##0"/>
      <fill>
        <patternFill patternType="solid">
          <bgColor theme="0"/>
        </patternFill>
      </fill>
      <alignment horizontal="center" textRotation="0" indent="0" justifyLastLine="0" shrinkToFit="0" readingOrder="0"/>
      <protection locked="0" hidden="0"/>
    </dxf>
    <dxf>
      <font>
        <b val="0"/>
        <i val="0"/>
        <strike val="0"/>
        <condense val="0"/>
        <extend val="0"/>
        <outline val="0"/>
        <shadow val="0"/>
        <u val="none"/>
        <vertAlign val="baseline"/>
        <sz val="13"/>
        <color auto="1"/>
        <name val="Karla"/>
        <family val="2"/>
        <scheme val="none"/>
      </font>
      <numFmt numFmtId="4" formatCode="#,##0.00"/>
      <fill>
        <patternFill patternType="solid">
          <fgColor rgb="FFF2F2F2"/>
          <bgColor theme="0"/>
        </patternFill>
      </fill>
      <alignment horizontal="right" vertical="bottom" textRotation="0" wrapText="0" indent="0" justifyLastLine="0" shrinkToFit="0" readingOrder="0"/>
      <protection locked="0" hidden="0"/>
    </dxf>
    <dxf>
      <font>
        <b val="0"/>
        <strike val="0"/>
        <outline val="0"/>
        <shadow val="0"/>
        <u val="none"/>
        <vertAlign val="baseline"/>
        <sz val="13"/>
        <color auto="1"/>
        <name val="Karla"/>
        <family val="2"/>
        <scheme val="none"/>
      </font>
      <numFmt numFmtId="4" formatCode="#,##0.00"/>
      <fill>
        <patternFill patternType="solid">
          <fgColor indexed="64"/>
          <bgColor theme="0"/>
        </patternFill>
      </fill>
      <alignment horizontal="right" vertical="bottom" textRotation="0" wrapText="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numFmt numFmtId="30" formatCode="@"/>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i val="0"/>
        <strike val="0"/>
        <condense val="0"/>
        <extend val="0"/>
        <outline val="0"/>
        <shadow val="0"/>
        <u val="none"/>
        <vertAlign val="baseline"/>
        <sz val="13"/>
        <color auto="1"/>
        <name val="Karla"/>
        <family val="2"/>
        <scheme val="none"/>
      </font>
      <fill>
        <patternFill patternType="solid">
          <fgColor rgb="FFF2F2F2"/>
          <bgColor theme="0"/>
        </patternFill>
      </fill>
      <protection locked="0" hidden="0"/>
    </dxf>
    <dxf>
      <border>
        <bottom style="medium">
          <color rgb="FF000000"/>
        </bottom>
      </border>
    </dxf>
    <dxf>
      <border outline="0">
        <top style="double">
          <color rgb="FF3F3F3F"/>
        </top>
        <bottom style="thin">
          <color rgb="FF4472C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020700" id="{2FD055BB-0767-4B2C-894F-F69F3EE87657}"/>
  <namedSheetView name="Ver1" id="{D79FFC29-2869-47E9-BE3C-FA97635EC7BD}"/>
  <namedSheetView name="Vista 1" id="{CC6562B8-4688-4842-B60E-1C196013C584}"/>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C06988-6BED-4EAF-BD6B-45B076562B71}" name="Tabla62346810111213" displayName="Tabla62346810111213" ref="A2:M1004" totalsRowShown="0" headerRowDxfId="0" dataDxfId="1" headerRowBorderDxfId="15" tableBorderDxfId="16">
  <sortState xmlns:xlrd2="http://schemas.microsoft.com/office/spreadsheetml/2017/richdata2" ref="A3:M1004">
    <sortCondition ref="C3:C1004"/>
  </sortState>
  <tableColumns count="13">
    <tableColumn id="1" xr3:uid="{910112CE-7CEC-4F50-8434-F00727C4FAAB}" name="Nº Id" dataDxfId="14"/>
    <tableColumn id="2" xr3:uid="{E1613B5B-3A95-49F2-BE37-B389C72B7789}" name="AÑO" dataDxfId="13"/>
    <tableColumn id="3" xr3:uid="{DEA3315D-44FE-4B28-8EAA-06719A0C8059}" name="DENOMINACION DE LA EMPRESA" dataDxfId="12"/>
    <tableColumn id="4" xr3:uid="{5683E118-CBD4-4971-9B2E-E8FD2A7B49A0}" name="NIF " dataDxfId="11"/>
    <tableColumn id="6" xr3:uid="{626EF675-689A-4118-8EE5-F8566C677AEF}" name="mes" dataDxfId="10"/>
    <tableColumn id="7" xr3:uid="{AD14162E-94E3-4FB4-A47A-E4E5A65A4D2F}" name="F_PROPUESTA" dataDxfId="9"/>
    <tableColumn id="8" xr3:uid="{88054A1A-6E15-4E10-9890-31968DAA0FD2}" name="PROCEDIMIENTO CONTRATACION " dataDxfId="8"/>
    <tableColumn id="9" xr3:uid="{5DDF8D63-A234-40C6-AAD7-760F574A052D}" name="OBJETO" dataDxfId="7"/>
    <tableColumn id="10" xr3:uid="{4564CA10-9A3C-4A88-A61C-AB182BFBE5D1}" name="IMPORTE SIN IGIC" dataDxfId="6"/>
    <tableColumn id="11" xr3:uid="{88809D4F-EBF5-4FA9-B0E4-0318FBCB6BDF}" name="IGIC" dataDxfId="5"/>
    <tableColumn id="12" xr3:uid="{C661F331-E2DC-4513-8210-809F425C8ABC}" name="TOTAL" dataDxfId="4"/>
    <tableColumn id="14" xr3:uid="{91230BE0-11C5-4E3C-9F20-A6AC650F16E2}" name="DURACION DIAS" dataDxfId="3"/>
    <tableColumn id="15" xr3:uid="{F4E338DF-6CDE-414E-AD10-5ED10DF4D0D8}" name="TIPO CONTRATO" dataDxfId="2"/>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C003-43CD-4972-A97F-520F36D62B81}">
  <sheetPr>
    <tabColor rgb="FFFFC000"/>
    <pageSetUpPr fitToPage="1"/>
  </sheetPr>
  <dimension ref="A1:XDM1018"/>
  <sheetViews>
    <sheetView showGridLines="0" tabSelected="1" zoomScale="70" zoomScaleNormal="70" workbookViewId="0">
      <selection activeCell="H2" sqref="H2"/>
    </sheetView>
  </sheetViews>
  <sheetFormatPr baseColWidth="10" defaultColWidth="9.28515625" defaultRowHeight="20.100000000000001" customHeight="1" x14ac:dyDescent="0.35"/>
  <cols>
    <col min="1" max="1" width="13.7109375" style="1" customWidth="1"/>
    <col min="2" max="2" width="15.140625" style="1" customWidth="1"/>
    <col min="3" max="3" width="45.5703125" style="1" customWidth="1"/>
    <col min="4" max="4" width="21.28515625" style="2" customWidth="1"/>
    <col min="5" max="5" width="11.28515625" style="3" hidden="1" customWidth="1"/>
    <col min="6" max="6" width="19.7109375" style="2" hidden="1" customWidth="1"/>
    <col min="7" max="7" width="22.7109375" style="2" customWidth="1"/>
    <col min="8" max="8" width="211.5703125" style="4" customWidth="1"/>
    <col min="9" max="9" width="22.7109375" style="5" customWidth="1"/>
    <col min="10" max="10" width="18.28515625" style="5" customWidth="1"/>
    <col min="11" max="11" width="17.7109375" style="5" customWidth="1"/>
    <col min="12" max="12" width="13.28515625" style="6" customWidth="1"/>
    <col min="13" max="13" width="26.85546875" style="1" customWidth="1"/>
    <col min="14" max="14" width="13.42578125" style="1" customWidth="1"/>
    <col min="15" max="15" width="14" style="1" customWidth="1"/>
    <col min="16" max="16" width="11.42578125" style="1" customWidth="1"/>
    <col min="17" max="17" width="11.5703125" style="1" bestFit="1" customWidth="1"/>
    <col min="18" max="16340" width="9.28515625" style="1"/>
    <col min="16341" max="16384" width="9.140625" style="1" customWidth="1"/>
  </cols>
  <sheetData>
    <row r="1" spans="1:14" ht="20.100000000000001" customHeight="1" thickBot="1" x14ac:dyDescent="0.4"/>
    <row r="2" spans="1:14" s="8" customFormat="1" ht="44.25" customHeight="1" thickBot="1" x14ac:dyDescent="0.3">
      <c r="A2" s="38" t="s">
        <v>0</v>
      </c>
      <c r="B2" s="39" t="s">
        <v>1</v>
      </c>
      <c r="C2" s="39" t="s">
        <v>2</v>
      </c>
      <c r="D2" s="39" t="s">
        <v>3</v>
      </c>
      <c r="E2" s="40" t="s">
        <v>4</v>
      </c>
      <c r="F2" s="39" t="s">
        <v>5</v>
      </c>
      <c r="G2" s="39" t="s">
        <v>6</v>
      </c>
      <c r="H2" s="41" t="s">
        <v>7</v>
      </c>
      <c r="I2" s="42" t="s">
        <v>8</v>
      </c>
      <c r="J2" s="42" t="s">
        <v>9</v>
      </c>
      <c r="K2" s="42" t="s">
        <v>10</v>
      </c>
      <c r="L2" s="43" t="s">
        <v>11</v>
      </c>
      <c r="M2" s="39" t="s">
        <v>12</v>
      </c>
      <c r="N2" s="7"/>
    </row>
    <row r="3" spans="1:14" ht="20.100000000000001" customHeight="1" x14ac:dyDescent="0.35">
      <c r="A3" s="9">
        <v>221683</v>
      </c>
      <c r="B3" s="9">
        <v>2022</v>
      </c>
      <c r="C3" s="9" t="s">
        <v>13</v>
      </c>
      <c r="D3" s="14" t="s">
        <v>14</v>
      </c>
      <c r="E3" s="12">
        <f>MONTH(Tabla62346810111213[[#This Row],[F_PROPUESTA]])</f>
        <v>12</v>
      </c>
      <c r="F3" s="15">
        <v>44902</v>
      </c>
      <c r="G3" s="15" t="s">
        <v>15</v>
      </c>
      <c r="H3" s="16" t="s">
        <v>16</v>
      </c>
      <c r="I3" s="17">
        <v>1224</v>
      </c>
      <c r="J3" s="17">
        <v>85.68</v>
      </c>
      <c r="K3" s="17">
        <v>1309.68</v>
      </c>
      <c r="L3" s="18">
        <v>1</v>
      </c>
      <c r="M3" s="19" t="s">
        <v>17</v>
      </c>
    </row>
    <row r="4" spans="1:14" ht="20.100000000000001" customHeight="1" x14ac:dyDescent="0.35">
      <c r="A4" s="9">
        <v>221711</v>
      </c>
      <c r="B4" s="9">
        <v>2022</v>
      </c>
      <c r="C4" s="9" t="s">
        <v>18</v>
      </c>
      <c r="D4" s="14" t="s">
        <v>19</v>
      </c>
      <c r="E4" s="12">
        <f>MONTH(Tabla62346810111213[[#This Row],[F_PROPUESTA]])</f>
        <v>12</v>
      </c>
      <c r="F4" s="15">
        <v>44907</v>
      </c>
      <c r="G4" s="15" t="s">
        <v>15</v>
      </c>
      <c r="H4" s="16" t="s">
        <v>20</v>
      </c>
      <c r="I4" s="17">
        <v>6780</v>
      </c>
      <c r="J4" s="17">
        <v>474.6</v>
      </c>
      <c r="K4" s="17">
        <v>7254.6</v>
      </c>
      <c r="L4" s="18">
        <v>30</v>
      </c>
      <c r="M4" s="19" t="s">
        <v>17</v>
      </c>
    </row>
    <row r="5" spans="1:14" ht="20.100000000000001" customHeight="1" x14ac:dyDescent="0.35">
      <c r="A5" s="9">
        <v>221476</v>
      </c>
      <c r="B5" s="9">
        <v>2022</v>
      </c>
      <c r="C5" s="9" t="s">
        <v>21</v>
      </c>
      <c r="D5" s="14" t="s">
        <v>22</v>
      </c>
      <c r="E5" s="12">
        <f>MONTH(Tabla62346810111213[[#This Row],[F_PROPUESTA]])</f>
        <v>11</v>
      </c>
      <c r="F5" s="15">
        <v>44875</v>
      </c>
      <c r="G5" s="15" t="s">
        <v>15</v>
      </c>
      <c r="H5" s="16" t="s">
        <v>23</v>
      </c>
      <c r="I5" s="17">
        <v>4510</v>
      </c>
      <c r="J5" s="17">
        <v>315.7</v>
      </c>
      <c r="K5" s="17">
        <v>4825.7</v>
      </c>
      <c r="L5" s="18">
        <v>1</v>
      </c>
      <c r="M5" s="19" t="s">
        <v>17</v>
      </c>
    </row>
    <row r="6" spans="1:14" ht="20.100000000000001" customHeight="1" x14ac:dyDescent="0.35">
      <c r="A6" s="9">
        <v>221515</v>
      </c>
      <c r="B6" s="9">
        <v>2022</v>
      </c>
      <c r="C6" s="9" t="s">
        <v>21</v>
      </c>
      <c r="D6" s="14" t="s">
        <v>22</v>
      </c>
      <c r="E6" s="12">
        <f>MONTH(Tabla62346810111213[[#This Row],[F_PROPUESTA]])</f>
        <v>11</v>
      </c>
      <c r="F6" s="15">
        <v>44882</v>
      </c>
      <c r="G6" s="15" t="s">
        <v>15</v>
      </c>
      <c r="H6" s="16" t="s">
        <v>24</v>
      </c>
      <c r="I6" s="17">
        <v>1050</v>
      </c>
      <c r="J6" s="17">
        <v>73.5</v>
      </c>
      <c r="K6" s="17">
        <v>1123.5</v>
      </c>
      <c r="L6" s="18">
        <v>1</v>
      </c>
      <c r="M6" s="19" t="s">
        <v>17</v>
      </c>
    </row>
    <row r="7" spans="1:14" ht="20.100000000000001" customHeight="1" x14ac:dyDescent="0.35">
      <c r="A7" s="9">
        <v>221258</v>
      </c>
      <c r="B7" s="9">
        <v>2022</v>
      </c>
      <c r="C7" s="9" t="s">
        <v>25</v>
      </c>
      <c r="D7" s="14" t="s">
        <v>26</v>
      </c>
      <c r="E7" s="12">
        <f>MONTH(Tabla62346810111213[[#This Row],[F_PROPUESTA]])</f>
        <v>10</v>
      </c>
      <c r="F7" s="15">
        <v>44848</v>
      </c>
      <c r="G7" s="15" t="s">
        <v>15</v>
      </c>
      <c r="H7" s="16" t="s">
        <v>27</v>
      </c>
      <c r="I7" s="17">
        <v>14950</v>
      </c>
      <c r="J7" s="17">
        <v>0</v>
      </c>
      <c r="K7" s="17">
        <v>14950</v>
      </c>
      <c r="L7" s="18">
        <v>143</v>
      </c>
      <c r="M7" s="19" t="s">
        <v>17</v>
      </c>
    </row>
    <row r="8" spans="1:14" ht="20.100000000000001" customHeight="1" x14ac:dyDescent="0.35">
      <c r="A8" s="9">
        <v>221225</v>
      </c>
      <c r="B8" s="9">
        <v>2022</v>
      </c>
      <c r="C8" s="9" t="s">
        <v>28</v>
      </c>
      <c r="D8" s="14" t="s">
        <v>29</v>
      </c>
      <c r="E8" s="12">
        <f>MONTH(Tabla62346810111213[[#This Row],[F_PROPUESTA]])</f>
        <v>10</v>
      </c>
      <c r="F8" s="15">
        <v>44841</v>
      </c>
      <c r="G8" s="15" t="s">
        <v>15</v>
      </c>
      <c r="H8" s="16" t="s">
        <v>30</v>
      </c>
      <c r="I8" s="17">
        <v>3243.9</v>
      </c>
      <c r="J8" s="17">
        <v>225.53</v>
      </c>
      <c r="K8" s="17">
        <v>3469.4300000000003</v>
      </c>
      <c r="L8" s="18">
        <v>1</v>
      </c>
      <c r="M8" s="19" t="s">
        <v>31</v>
      </c>
    </row>
    <row r="9" spans="1:14" ht="20.100000000000001" customHeight="1" x14ac:dyDescent="0.35">
      <c r="A9" s="9">
        <v>221272</v>
      </c>
      <c r="B9" s="9">
        <v>2022</v>
      </c>
      <c r="C9" s="9" t="s">
        <v>28</v>
      </c>
      <c r="D9" s="14" t="s">
        <v>29</v>
      </c>
      <c r="E9" s="12">
        <f>MONTH(Tabla62346810111213[[#This Row],[F_PROPUESTA]])</f>
        <v>10</v>
      </c>
      <c r="F9" s="15">
        <v>44851</v>
      </c>
      <c r="G9" s="15" t="s">
        <v>15</v>
      </c>
      <c r="H9" s="16" t="s">
        <v>32</v>
      </c>
      <c r="I9" s="17">
        <v>147.85</v>
      </c>
      <c r="J9" s="17">
        <v>10.35</v>
      </c>
      <c r="K9" s="17">
        <v>158.19999999999999</v>
      </c>
      <c r="L9" s="18">
        <v>1</v>
      </c>
      <c r="M9" s="19" t="s">
        <v>31</v>
      </c>
    </row>
    <row r="10" spans="1:14" ht="20.100000000000001" customHeight="1" x14ac:dyDescent="0.35">
      <c r="A10" s="9">
        <v>221275</v>
      </c>
      <c r="B10" s="9">
        <v>2022</v>
      </c>
      <c r="C10" s="9" t="s">
        <v>28</v>
      </c>
      <c r="D10" s="14" t="s">
        <v>29</v>
      </c>
      <c r="E10" s="12">
        <f>MONTH(Tabla62346810111213[[#This Row],[F_PROPUESTA]])</f>
        <v>10</v>
      </c>
      <c r="F10" s="15">
        <v>44851</v>
      </c>
      <c r="G10" s="15" t="s">
        <v>15</v>
      </c>
      <c r="H10" s="16" t="s">
        <v>33</v>
      </c>
      <c r="I10" s="17">
        <v>21.9</v>
      </c>
      <c r="J10" s="17">
        <v>1.53</v>
      </c>
      <c r="K10" s="17">
        <v>23.43</v>
      </c>
      <c r="L10" s="18">
        <v>1</v>
      </c>
      <c r="M10" s="19" t="s">
        <v>31</v>
      </c>
    </row>
    <row r="11" spans="1:14" ht="20.100000000000001" customHeight="1" x14ac:dyDescent="0.35">
      <c r="A11" s="9">
        <v>221305</v>
      </c>
      <c r="B11" s="9">
        <v>2022</v>
      </c>
      <c r="C11" s="9" t="s">
        <v>28</v>
      </c>
      <c r="D11" s="14" t="s">
        <v>29</v>
      </c>
      <c r="E11" s="12">
        <f>MONTH(Tabla62346810111213[[#This Row],[F_PROPUESTA]])</f>
        <v>10</v>
      </c>
      <c r="F11" s="15">
        <v>44855</v>
      </c>
      <c r="G11" s="15" t="s">
        <v>15</v>
      </c>
      <c r="H11" s="16" t="s">
        <v>34</v>
      </c>
      <c r="I11" s="17">
        <v>68.900000000000006</v>
      </c>
      <c r="J11" s="17">
        <v>4.82</v>
      </c>
      <c r="K11" s="17">
        <v>73.72</v>
      </c>
      <c r="L11" s="18">
        <v>1</v>
      </c>
      <c r="M11" s="19" t="s">
        <v>31</v>
      </c>
    </row>
    <row r="12" spans="1:14" ht="20.100000000000001" customHeight="1" x14ac:dyDescent="0.35">
      <c r="A12" s="9">
        <v>221307</v>
      </c>
      <c r="B12" s="9">
        <v>2022</v>
      </c>
      <c r="C12" s="9" t="s">
        <v>28</v>
      </c>
      <c r="D12" s="14" t="s">
        <v>29</v>
      </c>
      <c r="E12" s="12">
        <f>MONTH(Tabla62346810111213[[#This Row],[F_PROPUESTA]])</f>
        <v>10</v>
      </c>
      <c r="F12" s="15">
        <v>44855</v>
      </c>
      <c r="G12" s="15" t="s">
        <v>15</v>
      </c>
      <c r="H12" s="16" t="s">
        <v>35</v>
      </c>
      <c r="I12" s="17">
        <v>89.94</v>
      </c>
      <c r="J12" s="17">
        <v>6.3</v>
      </c>
      <c r="K12" s="17">
        <v>96.24</v>
      </c>
      <c r="L12" s="18">
        <v>1</v>
      </c>
      <c r="M12" s="19" t="s">
        <v>31</v>
      </c>
    </row>
    <row r="13" spans="1:14" ht="20.100000000000001" customHeight="1" x14ac:dyDescent="0.35">
      <c r="A13" s="9">
        <v>221308</v>
      </c>
      <c r="B13" s="9">
        <v>2022</v>
      </c>
      <c r="C13" s="9" t="s">
        <v>28</v>
      </c>
      <c r="D13" s="14" t="s">
        <v>29</v>
      </c>
      <c r="E13" s="12">
        <f>MONTH(Tabla62346810111213[[#This Row],[F_PROPUESTA]])</f>
        <v>10</v>
      </c>
      <c r="F13" s="15">
        <v>44855</v>
      </c>
      <c r="G13" s="15" t="s">
        <v>15</v>
      </c>
      <c r="H13" s="16" t="s">
        <v>36</v>
      </c>
      <c r="I13" s="17">
        <v>293.89999999999998</v>
      </c>
      <c r="J13" s="17">
        <v>20.57</v>
      </c>
      <c r="K13" s="17">
        <v>314.46999999999997</v>
      </c>
      <c r="L13" s="18">
        <v>1</v>
      </c>
      <c r="M13" s="19" t="s">
        <v>31</v>
      </c>
    </row>
    <row r="14" spans="1:14" ht="20.100000000000001" customHeight="1" x14ac:dyDescent="0.35">
      <c r="A14" s="9">
        <v>221311</v>
      </c>
      <c r="B14" s="9">
        <v>2022</v>
      </c>
      <c r="C14" s="9" t="s">
        <v>28</v>
      </c>
      <c r="D14" s="14" t="s">
        <v>29</v>
      </c>
      <c r="E14" s="12">
        <f>MONTH(Tabla62346810111213[[#This Row],[F_PROPUESTA]])</f>
        <v>10</v>
      </c>
      <c r="F14" s="15">
        <v>44855</v>
      </c>
      <c r="G14" s="15" t="s">
        <v>15</v>
      </c>
      <c r="H14" s="16" t="s">
        <v>37</v>
      </c>
      <c r="I14" s="17">
        <v>12.99</v>
      </c>
      <c r="J14" s="17">
        <v>0.91</v>
      </c>
      <c r="K14" s="17">
        <v>13.9</v>
      </c>
      <c r="L14" s="18">
        <v>1</v>
      </c>
      <c r="M14" s="19" t="s">
        <v>31</v>
      </c>
    </row>
    <row r="15" spans="1:14" ht="20.100000000000001" customHeight="1" x14ac:dyDescent="0.35">
      <c r="A15" s="9">
        <v>221312</v>
      </c>
      <c r="B15" s="9">
        <v>2022</v>
      </c>
      <c r="C15" s="9" t="s">
        <v>28</v>
      </c>
      <c r="D15" s="14" t="s">
        <v>29</v>
      </c>
      <c r="E15" s="12">
        <f>MONTH(Tabla62346810111213[[#This Row],[F_PROPUESTA]])</f>
        <v>10</v>
      </c>
      <c r="F15" s="15">
        <v>44855</v>
      </c>
      <c r="G15" s="15" t="s">
        <v>15</v>
      </c>
      <c r="H15" s="16" t="s">
        <v>38</v>
      </c>
      <c r="I15" s="17">
        <v>267.7</v>
      </c>
      <c r="J15" s="17">
        <v>18.739999999999998</v>
      </c>
      <c r="K15" s="17">
        <v>286.44</v>
      </c>
      <c r="L15" s="18">
        <v>1</v>
      </c>
      <c r="M15" s="19" t="s">
        <v>31</v>
      </c>
    </row>
    <row r="16" spans="1:14" ht="20.100000000000001" customHeight="1" x14ac:dyDescent="0.35">
      <c r="A16" s="9">
        <v>221315</v>
      </c>
      <c r="B16" s="9">
        <v>2022</v>
      </c>
      <c r="C16" s="9" t="s">
        <v>28</v>
      </c>
      <c r="D16" s="14" t="s">
        <v>29</v>
      </c>
      <c r="E16" s="12">
        <f>MONTH(Tabla62346810111213[[#This Row],[F_PROPUESTA]])</f>
        <v>10</v>
      </c>
      <c r="F16" s="15">
        <v>44855</v>
      </c>
      <c r="G16" s="15" t="s">
        <v>15</v>
      </c>
      <c r="H16" s="16" t="s">
        <v>39</v>
      </c>
      <c r="I16" s="17">
        <v>563.59</v>
      </c>
      <c r="J16" s="17">
        <v>39.450000000000003</v>
      </c>
      <c r="K16" s="17">
        <v>603.04000000000008</v>
      </c>
      <c r="L16" s="18">
        <v>1</v>
      </c>
      <c r="M16" s="19" t="s">
        <v>31</v>
      </c>
    </row>
    <row r="17" spans="1:13" ht="20.100000000000001" customHeight="1" x14ac:dyDescent="0.35">
      <c r="A17" s="9">
        <v>221355</v>
      </c>
      <c r="B17" s="9">
        <v>2022</v>
      </c>
      <c r="C17" s="9" t="s">
        <v>28</v>
      </c>
      <c r="D17" s="14" t="s">
        <v>29</v>
      </c>
      <c r="E17" s="12">
        <f>MONTH(Tabla62346810111213[[#This Row],[F_PROPUESTA]])</f>
        <v>11</v>
      </c>
      <c r="F17" s="15">
        <v>44867</v>
      </c>
      <c r="G17" s="15" t="s">
        <v>15</v>
      </c>
      <c r="H17" s="16" t="s">
        <v>40</v>
      </c>
      <c r="I17" s="17">
        <v>587.25</v>
      </c>
      <c r="J17" s="17">
        <v>41.11</v>
      </c>
      <c r="K17" s="17">
        <v>628.36</v>
      </c>
      <c r="L17" s="18">
        <v>1</v>
      </c>
      <c r="M17" s="19" t="s">
        <v>31</v>
      </c>
    </row>
    <row r="18" spans="1:13" ht="20.100000000000001" customHeight="1" x14ac:dyDescent="0.35">
      <c r="A18" s="9">
        <v>221356</v>
      </c>
      <c r="B18" s="9">
        <v>2022</v>
      </c>
      <c r="C18" s="9" t="s">
        <v>28</v>
      </c>
      <c r="D18" s="14" t="s">
        <v>29</v>
      </c>
      <c r="E18" s="12">
        <f>MONTH(Tabla62346810111213[[#This Row],[F_PROPUESTA]])</f>
        <v>11</v>
      </c>
      <c r="F18" s="15">
        <v>44867</v>
      </c>
      <c r="G18" s="15" t="s">
        <v>15</v>
      </c>
      <c r="H18" s="16" t="s">
        <v>41</v>
      </c>
      <c r="I18" s="17">
        <v>230.2</v>
      </c>
      <c r="J18" s="17">
        <v>16.11</v>
      </c>
      <c r="K18" s="17">
        <v>246.31</v>
      </c>
      <c r="L18" s="18">
        <v>1</v>
      </c>
      <c r="M18" s="19" t="s">
        <v>31</v>
      </c>
    </row>
    <row r="19" spans="1:13" ht="20.100000000000001" customHeight="1" x14ac:dyDescent="0.35">
      <c r="A19" s="9">
        <v>221602</v>
      </c>
      <c r="B19" s="9">
        <v>2022</v>
      </c>
      <c r="C19" s="9" t="s">
        <v>28</v>
      </c>
      <c r="D19" s="14" t="s">
        <v>29</v>
      </c>
      <c r="E19" s="12">
        <f>MONTH(Tabla62346810111213[[#This Row],[F_PROPUESTA]])</f>
        <v>11</v>
      </c>
      <c r="F19" s="15">
        <v>44890</v>
      </c>
      <c r="G19" s="15" t="s">
        <v>15</v>
      </c>
      <c r="H19" s="16" t="s">
        <v>42</v>
      </c>
      <c r="I19" s="17">
        <v>361</v>
      </c>
      <c r="J19" s="17">
        <v>25.27</v>
      </c>
      <c r="K19" s="17">
        <v>386.27</v>
      </c>
      <c r="L19" s="18">
        <v>1</v>
      </c>
      <c r="M19" s="19" t="s">
        <v>31</v>
      </c>
    </row>
    <row r="20" spans="1:13" ht="20.100000000000001" customHeight="1" x14ac:dyDescent="0.35">
      <c r="A20" s="9">
        <v>221621</v>
      </c>
      <c r="B20" s="9">
        <v>2022</v>
      </c>
      <c r="C20" s="9" t="s">
        <v>28</v>
      </c>
      <c r="D20" s="14" t="s">
        <v>29</v>
      </c>
      <c r="E20" s="12">
        <f>MONTH(Tabla62346810111213[[#This Row],[F_PROPUESTA]])</f>
        <v>11</v>
      </c>
      <c r="F20" s="15">
        <v>44892</v>
      </c>
      <c r="G20" s="15" t="s">
        <v>15</v>
      </c>
      <c r="H20" s="16" t="s">
        <v>43</v>
      </c>
      <c r="I20" s="17">
        <v>75.55</v>
      </c>
      <c r="J20" s="17">
        <v>5.29</v>
      </c>
      <c r="K20" s="17">
        <v>80.84</v>
      </c>
      <c r="L20" s="18">
        <v>1</v>
      </c>
      <c r="M20" s="19" t="s">
        <v>31</v>
      </c>
    </row>
    <row r="21" spans="1:13" ht="20.100000000000001" customHeight="1" x14ac:dyDescent="0.35">
      <c r="A21" s="9">
        <v>221656</v>
      </c>
      <c r="B21" s="9">
        <v>2022</v>
      </c>
      <c r="C21" s="9" t="s">
        <v>28</v>
      </c>
      <c r="D21" s="14" t="s">
        <v>29</v>
      </c>
      <c r="E21" s="12">
        <f>MONTH(Tabla62346810111213[[#This Row],[F_PROPUESTA]])</f>
        <v>12</v>
      </c>
      <c r="F21" s="15">
        <v>44897</v>
      </c>
      <c r="G21" s="15" t="s">
        <v>15</v>
      </c>
      <c r="H21" s="16" t="s">
        <v>44</v>
      </c>
      <c r="I21" s="17">
        <v>1208</v>
      </c>
      <c r="J21" s="17">
        <v>84.56</v>
      </c>
      <c r="K21" s="17">
        <v>1292.56</v>
      </c>
      <c r="L21" s="18">
        <v>1</v>
      </c>
      <c r="M21" s="19" t="s">
        <v>31</v>
      </c>
    </row>
    <row r="22" spans="1:13" ht="20.100000000000001" customHeight="1" x14ac:dyDescent="0.35">
      <c r="A22" s="9">
        <v>221610</v>
      </c>
      <c r="B22" s="9">
        <v>2022</v>
      </c>
      <c r="C22" s="9" t="s">
        <v>45</v>
      </c>
      <c r="D22" s="14" t="s">
        <v>46</v>
      </c>
      <c r="E22" s="12">
        <f>MONTH(Tabla62346810111213[[#This Row],[F_PROPUESTA]])</f>
        <v>11</v>
      </c>
      <c r="F22" s="15">
        <v>44890</v>
      </c>
      <c r="G22" s="15" t="s">
        <v>15</v>
      </c>
      <c r="H22" s="16" t="s">
        <v>47</v>
      </c>
      <c r="I22" s="17">
        <f>10.4+44.6</f>
        <v>55</v>
      </c>
      <c r="J22" s="17">
        <v>3.85</v>
      </c>
      <c r="K22" s="17">
        <v>58.85</v>
      </c>
      <c r="L22" s="18">
        <v>1</v>
      </c>
      <c r="M22" s="19" t="s">
        <v>31</v>
      </c>
    </row>
    <row r="23" spans="1:13" ht="20.100000000000001" customHeight="1" x14ac:dyDescent="0.35">
      <c r="A23" s="9">
        <v>221651</v>
      </c>
      <c r="B23" s="9">
        <v>2022</v>
      </c>
      <c r="C23" s="9" t="s">
        <v>45</v>
      </c>
      <c r="D23" s="14" t="s">
        <v>46</v>
      </c>
      <c r="E23" s="12">
        <f>MONTH(Tabla62346810111213[[#This Row],[F_PROPUESTA]])</f>
        <v>12</v>
      </c>
      <c r="F23" s="15">
        <v>44896</v>
      </c>
      <c r="G23" s="15" t="s">
        <v>15</v>
      </c>
      <c r="H23" s="16" t="s">
        <v>48</v>
      </c>
      <c r="I23" s="17">
        <v>2311</v>
      </c>
      <c r="J23" s="17">
        <v>161.77000000000001</v>
      </c>
      <c r="K23" s="17">
        <v>2472.77</v>
      </c>
      <c r="L23" s="18">
        <v>1</v>
      </c>
      <c r="M23" s="19" t="s">
        <v>31</v>
      </c>
    </row>
    <row r="24" spans="1:13" ht="20.100000000000001" customHeight="1" x14ac:dyDescent="0.35">
      <c r="A24" s="9">
        <v>221818</v>
      </c>
      <c r="B24" s="9">
        <v>2022</v>
      </c>
      <c r="C24" s="9" t="s">
        <v>49</v>
      </c>
      <c r="D24" s="14" t="s">
        <v>50</v>
      </c>
      <c r="E24" s="12">
        <f>MONTH(Tabla62346810111213[[#This Row],[F_PROPUESTA]])</f>
        <v>12</v>
      </c>
      <c r="F24" s="15">
        <v>44925</v>
      </c>
      <c r="G24" s="15" t="s">
        <v>15</v>
      </c>
      <c r="H24" s="16" t="s">
        <v>51</v>
      </c>
      <c r="I24" s="17">
        <f>399.22+1313.1+65</f>
        <v>1777.32</v>
      </c>
      <c r="J24" s="17">
        <v>67.34</v>
      </c>
      <c r="K24" s="17">
        <v>1844.6599999999999</v>
      </c>
      <c r="L24" s="18">
        <v>1</v>
      </c>
      <c r="M24" s="19" t="s">
        <v>31</v>
      </c>
    </row>
    <row r="25" spans="1:13" ht="20.100000000000001" customHeight="1" x14ac:dyDescent="0.35">
      <c r="A25" s="9">
        <v>221581</v>
      </c>
      <c r="B25" s="9">
        <v>2022</v>
      </c>
      <c r="C25" s="9" t="s">
        <v>52</v>
      </c>
      <c r="D25" s="14" t="s">
        <v>53</v>
      </c>
      <c r="E25" s="12">
        <f>MONTH(Tabla62346810111213[[#This Row],[F_PROPUESTA]])</f>
        <v>11</v>
      </c>
      <c r="F25" s="15">
        <v>44889</v>
      </c>
      <c r="G25" s="15" t="s">
        <v>15</v>
      </c>
      <c r="H25" s="16" t="s">
        <v>54</v>
      </c>
      <c r="I25" s="17">
        <v>9400</v>
      </c>
      <c r="J25" s="17">
        <v>0</v>
      </c>
      <c r="K25" s="17">
        <v>9400</v>
      </c>
      <c r="L25" s="18">
        <v>8</v>
      </c>
      <c r="M25" s="19" t="s">
        <v>31</v>
      </c>
    </row>
    <row r="26" spans="1:13" ht="20.100000000000001" customHeight="1" x14ac:dyDescent="0.35">
      <c r="A26" s="9">
        <v>221240</v>
      </c>
      <c r="B26" s="9">
        <v>2022</v>
      </c>
      <c r="C26" s="9" t="s">
        <v>55</v>
      </c>
      <c r="D26" s="14" t="s">
        <v>56</v>
      </c>
      <c r="E26" s="12">
        <f>MONTH(Tabla62346810111213[[#This Row],[F_PROPUESTA]])</f>
        <v>10</v>
      </c>
      <c r="F26" s="15">
        <v>44845</v>
      </c>
      <c r="G26" s="15" t="s">
        <v>15</v>
      </c>
      <c r="H26" s="16" t="s">
        <v>57</v>
      </c>
      <c r="I26" s="17">
        <v>100</v>
      </c>
      <c r="J26" s="17">
        <v>7</v>
      </c>
      <c r="K26" s="17">
        <v>107</v>
      </c>
      <c r="L26" s="18">
        <v>1</v>
      </c>
      <c r="M26" s="19" t="s">
        <v>17</v>
      </c>
    </row>
    <row r="27" spans="1:13" ht="20.100000000000001" customHeight="1" x14ac:dyDescent="0.35">
      <c r="A27" s="9">
        <v>221295</v>
      </c>
      <c r="B27" s="9">
        <v>2022</v>
      </c>
      <c r="C27" s="9" t="s">
        <v>55</v>
      </c>
      <c r="D27" s="14" t="s">
        <v>56</v>
      </c>
      <c r="E27" s="12">
        <f>MONTH(Tabla62346810111213[[#This Row],[F_PROPUESTA]])</f>
        <v>10</v>
      </c>
      <c r="F27" s="15">
        <v>44854</v>
      </c>
      <c r="G27" s="15" t="s">
        <v>15</v>
      </c>
      <c r="H27" s="16" t="s">
        <v>58</v>
      </c>
      <c r="I27" s="17">
        <v>100</v>
      </c>
      <c r="J27" s="17">
        <v>7</v>
      </c>
      <c r="K27" s="17">
        <v>107</v>
      </c>
      <c r="L27" s="18">
        <v>3</v>
      </c>
      <c r="M27" s="19" t="s">
        <v>17</v>
      </c>
    </row>
    <row r="28" spans="1:13" ht="20.100000000000001" customHeight="1" x14ac:dyDescent="0.35">
      <c r="A28" s="9">
        <v>221209</v>
      </c>
      <c r="B28" s="9">
        <v>2022</v>
      </c>
      <c r="C28" s="9" t="s">
        <v>59</v>
      </c>
      <c r="D28" s="14" t="s">
        <v>60</v>
      </c>
      <c r="E28" s="12">
        <f>MONTH(Tabla62346810111213[[#This Row],[F_PROPUESTA]])</f>
        <v>10</v>
      </c>
      <c r="F28" s="15">
        <v>44840</v>
      </c>
      <c r="G28" s="15" t="s">
        <v>15</v>
      </c>
      <c r="H28" s="16" t="s">
        <v>61</v>
      </c>
      <c r="I28" s="17">
        <v>42</v>
      </c>
      <c r="J28" s="17">
        <v>2.9400000000000004</v>
      </c>
      <c r="K28" s="17">
        <v>44.94</v>
      </c>
      <c r="L28" s="18">
        <v>1</v>
      </c>
      <c r="M28" s="19" t="s">
        <v>31</v>
      </c>
    </row>
    <row r="29" spans="1:13" ht="20.100000000000001" customHeight="1" x14ac:dyDescent="0.35">
      <c r="A29" s="9">
        <v>221343</v>
      </c>
      <c r="B29" s="9">
        <v>2022</v>
      </c>
      <c r="C29" s="9" t="s">
        <v>59</v>
      </c>
      <c r="D29" s="14" t="s">
        <v>60</v>
      </c>
      <c r="E29" s="12">
        <f>MONTH(Tabla62346810111213[[#This Row],[F_PROPUESTA]])</f>
        <v>10</v>
      </c>
      <c r="F29" s="15">
        <v>44861</v>
      </c>
      <c r="G29" s="15" t="s">
        <v>15</v>
      </c>
      <c r="H29" s="16" t="s">
        <v>62</v>
      </c>
      <c r="I29" s="17">
        <v>94.36</v>
      </c>
      <c r="J29" s="17">
        <v>4.4000000000000004</v>
      </c>
      <c r="K29" s="17">
        <v>98.76</v>
      </c>
      <c r="L29" s="18">
        <v>3</v>
      </c>
      <c r="M29" s="19" t="s">
        <v>31</v>
      </c>
    </row>
    <row r="30" spans="1:13" ht="20.100000000000001" customHeight="1" x14ac:dyDescent="0.35">
      <c r="A30" s="9">
        <v>221394</v>
      </c>
      <c r="B30" s="9">
        <v>2022</v>
      </c>
      <c r="C30" s="9" t="s">
        <v>59</v>
      </c>
      <c r="D30" s="14" t="s">
        <v>60</v>
      </c>
      <c r="E30" s="12">
        <f>MONTH(Tabla62346810111213[[#This Row],[F_PROPUESTA]])</f>
        <v>11</v>
      </c>
      <c r="F30" s="15">
        <v>44872</v>
      </c>
      <c r="G30" s="15" t="s">
        <v>15</v>
      </c>
      <c r="H30" s="16" t="s">
        <v>63</v>
      </c>
      <c r="I30" s="17">
        <v>38.96</v>
      </c>
      <c r="J30" s="17">
        <v>1.26</v>
      </c>
      <c r="K30" s="17">
        <v>40.22</v>
      </c>
      <c r="L30" s="18">
        <v>1</v>
      </c>
      <c r="M30" s="19" t="s">
        <v>17</v>
      </c>
    </row>
    <row r="31" spans="1:13" ht="20.100000000000001" customHeight="1" x14ac:dyDescent="0.35">
      <c r="A31" s="9">
        <v>221402</v>
      </c>
      <c r="B31" s="9">
        <v>2022</v>
      </c>
      <c r="C31" s="9" t="s">
        <v>59</v>
      </c>
      <c r="D31" s="14" t="s">
        <v>60</v>
      </c>
      <c r="E31" s="12">
        <f>MONTH(Tabla62346810111213[[#This Row],[F_PROPUESTA]])</f>
        <v>11</v>
      </c>
      <c r="F31" s="15">
        <v>44872</v>
      </c>
      <c r="G31" s="15" t="s">
        <v>15</v>
      </c>
      <c r="H31" s="16" t="s">
        <v>64</v>
      </c>
      <c r="I31" s="17">
        <v>77.92</v>
      </c>
      <c r="J31" s="17">
        <v>2.5099999999999998</v>
      </c>
      <c r="K31" s="17">
        <v>80.430000000000007</v>
      </c>
      <c r="L31" s="18">
        <v>2</v>
      </c>
      <c r="M31" s="19" t="s">
        <v>17</v>
      </c>
    </row>
    <row r="32" spans="1:13" ht="20.100000000000001" customHeight="1" x14ac:dyDescent="0.35">
      <c r="A32" s="9">
        <v>221293</v>
      </c>
      <c r="B32" s="9">
        <v>2022</v>
      </c>
      <c r="C32" s="9" t="s">
        <v>65</v>
      </c>
      <c r="D32" s="14" t="s">
        <v>66</v>
      </c>
      <c r="E32" s="12">
        <f>MONTH(Tabla62346810111213[[#This Row],[F_PROPUESTA]])</f>
        <v>10</v>
      </c>
      <c r="F32" s="15">
        <v>44851</v>
      </c>
      <c r="G32" s="15" t="s">
        <v>15</v>
      </c>
      <c r="H32" s="16" t="s">
        <v>67</v>
      </c>
      <c r="I32" s="17">
        <v>2430</v>
      </c>
      <c r="J32" s="17">
        <v>170.1</v>
      </c>
      <c r="K32" s="17">
        <v>2600.1</v>
      </c>
      <c r="L32" s="18">
        <v>3</v>
      </c>
      <c r="M32" s="19" t="s">
        <v>17</v>
      </c>
    </row>
    <row r="33" spans="1:13" ht="20.100000000000001" customHeight="1" x14ac:dyDescent="0.35">
      <c r="A33" s="9">
        <v>221363</v>
      </c>
      <c r="B33" s="9">
        <v>2022</v>
      </c>
      <c r="C33" s="27" t="s">
        <v>65</v>
      </c>
      <c r="D33" s="28" t="s">
        <v>66</v>
      </c>
      <c r="E33" s="12">
        <f>MONTH(Tabla62346810111213[[#This Row],[F_PROPUESTA]])</f>
        <v>11</v>
      </c>
      <c r="F33" s="29">
        <v>44867</v>
      </c>
      <c r="G33" s="29" t="s">
        <v>15</v>
      </c>
      <c r="H33" s="30" t="s">
        <v>68</v>
      </c>
      <c r="I33" s="17">
        <v>70</v>
      </c>
      <c r="J33" s="17">
        <v>4.9000000000000004</v>
      </c>
      <c r="K33" s="17">
        <v>74.900000000000006</v>
      </c>
      <c r="L33" s="18">
        <v>1</v>
      </c>
      <c r="M33" s="19" t="s">
        <v>17</v>
      </c>
    </row>
    <row r="34" spans="1:13" ht="20.100000000000001" customHeight="1" x14ac:dyDescent="0.35">
      <c r="A34" s="9">
        <v>221488</v>
      </c>
      <c r="B34" s="9">
        <v>2022</v>
      </c>
      <c r="C34" s="9" t="s">
        <v>65</v>
      </c>
      <c r="D34" s="14" t="s">
        <v>66</v>
      </c>
      <c r="E34" s="12">
        <f>MONTH(Tabla62346810111213[[#This Row],[F_PROPUESTA]])</f>
        <v>11</v>
      </c>
      <c r="F34" s="15">
        <v>44876</v>
      </c>
      <c r="G34" s="15" t="s">
        <v>15</v>
      </c>
      <c r="H34" s="16" t="s">
        <v>69</v>
      </c>
      <c r="I34" s="17">
        <v>400</v>
      </c>
      <c r="J34" s="17">
        <v>28</v>
      </c>
      <c r="K34" s="17">
        <v>428</v>
      </c>
      <c r="L34" s="18">
        <v>5</v>
      </c>
      <c r="M34" s="19" t="s">
        <v>17</v>
      </c>
    </row>
    <row r="35" spans="1:13" ht="20.100000000000001" customHeight="1" x14ac:dyDescent="0.35">
      <c r="A35" s="9">
        <v>221494</v>
      </c>
      <c r="B35" s="9">
        <v>2022</v>
      </c>
      <c r="C35" s="31" t="s">
        <v>65</v>
      </c>
      <c r="D35" s="32" t="s">
        <v>66</v>
      </c>
      <c r="E35" s="12">
        <f>MONTH(Tabla62346810111213[[#This Row],[F_PROPUESTA]])</f>
        <v>11</v>
      </c>
      <c r="F35" s="15">
        <v>44876</v>
      </c>
      <c r="G35" s="15" t="s">
        <v>15</v>
      </c>
      <c r="H35" s="16" t="s">
        <v>70</v>
      </c>
      <c r="I35" s="17">
        <v>90</v>
      </c>
      <c r="J35" s="17">
        <v>6.2</v>
      </c>
      <c r="K35" s="17">
        <v>96.2</v>
      </c>
      <c r="L35" s="18">
        <v>1</v>
      </c>
      <c r="M35" s="19" t="s">
        <v>17</v>
      </c>
    </row>
    <row r="36" spans="1:13" ht="20.100000000000001" customHeight="1" x14ac:dyDescent="0.35">
      <c r="A36" s="9">
        <v>221638</v>
      </c>
      <c r="B36" s="9">
        <v>2022</v>
      </c>
      <c r="C36" s="9" t="s">
        <v>71</v>
      </c>
      <c r="D36" s="14" t="s">
        <v>72</v>
      </c>
      <c r="E36" s="12">
        <f>MONTH(Tabla62346810111213[[#This Row],[F_PROPUESTA]])</f>
        <v>11</v>
      </c>
      <c r="F36" s="15">
        <v>44894</v>
      </c>
      <c r="G36" s="15" t="s">
        <v>15</v>
      </c>
      <c r="H36" s="16" t="s">
        <v>73</v>
      </c>
      <c r="I36" s="17">
        <v>14150</v>
      </c>
      <c r="J36" s="17">
        <v>0</v>
      </c>
      <c r="K36" s="17">
        <v>14150</v>
      </c>
      <c r="L36" s="18">
        <v>1</v>
      </c>
      <c r="M36" s="19" t="s">
        <v>17</v>
      </c>
    </row>
    <row r="37" spans="1:13" ht="20.100000000000001" customHeight="1" x14ac:dyDescent="0.35">
      <c r="A37" s="9">
        <v>221480</v>
      </c>
      <c r="B37" s="9">
        <v>2022</v>
      </c>
      <c r="C37" s="27" t="s">
        <v>74</v>
      </c>
      <c r="D37" s="28" t="s">
        <v>75</v>
      </c>
      <c r="E37" s="12">
        <f>MONTH(Tabla62346810111213[[#This Row],[F_PROPUESTA]])</f>
        <v>11</v>
      </c>
      <c r="F37" s="15">
        <v>44875</v>
      </c>
      <c r="G37" s="15" t="s">
        <v>15</v>
      </c>
      <c r="H37" s="16" t="s">
        <v>76</v>
      </c>
      <c r="I37" s="17">
        <v>100</v>
      </c>
      <c r="J37" s="17">
        <v>0</v>
      </c>
      <c r="K37" s="17">
        <v>100</v>
      </c>
      <c r="L37" s="18">
        <v>3</v>
      </c>
      <c r="M37" s="19" t="s">
        <v>17</v>
      </c>
    </row>
    <row r="38" spans="1:13" ht="20.100000000000001" customHeight="1" x14ac:dyDescent="0.35">
      <c r="A38" s="9">
        <v>221437</v>
      </c>
      <c r="B38" s="9">
        <v>2022</v>
      </c>
      <c r="C38" s="9" t="s">
        <v>77</v>
      </c>
      <c r="D38" s="14" t="s">
        <v>78</v>
      </c>
      <c r="E38" s="12">
        <f>MONTH(Tabla62346810111213[[#This Row],[F_PROPUESTA]])</f>
        <v>10</v>
      </c>
      <c r="F38" s="15">
        <v>44862</v>
      </c>
      <c r="G38" s="15" t="s">
        <v>15</v>
      </c>
      <c r="H38" s="16" t="s">
        <v>79</v>
      </c>
      <c r="I38" s="17">
        <v>3223.9</v>
      </c>
      <c r="J38" s="17">
        <v>225.67</v>
      </c>
      <c r="K38" s="17">
        <v>3449.57</v>
      </c>
      <c r="L38" s="18">
        <v>7</v>
      </c>
      <c r="M38" s="19" t="s">
        <v>31</v>
      </c>
    </row>
    <row r="39" spans="1:13" ht="20.100000000000001" customHeight="1" x14ac:dyDescent="0.35">
      <c r="A39" s="9">
        <v>221514</v>
      </c>
      <c r="B39" s="9">
        <v>2022</v>
      </c>
      <c r="C39" s="9" t="s">
        <v>80</v>
      </c>
      <c r="D39" s="14" t="s">
        <v>81</v>
      </c>
      <c r="E39" s="12">
        <f>MONTH(Tabla62346810111213[[#This Row],[F_PROPUESTA]])</f>
        <v>11</v>
      </c>
      <c r="F39" s="15">
        <v>44882</v>
      </c>
      <c r="G39" s="15" t="s">
        <v>15</v>
      </c>
      <c r="H39" s="16" t="s">
        <v>82</v>
      </c>
      <c r="I39" s="17">
        <v>11760</v>
      </c>
      <c r="J39" s="17">
        <v>823.2</v>
      </c>
      <c r="K39" s="17">
        <v>12583.2</v>
      </c>
      <c r="L39" s="18">
        <v>8</v>
      </c>
      <c r="M39" s="19" t="s">
        <v>31</v>
      </c>
    </row>
    <row r="40" spans="1:13" ht="20.100000000000001" customHeight="1" x14ac:dyDescent="0.35">
      <c r="A40" s="9">
        <v>221318</v>
      </c>
      <c r="B40" s="9">
        <v>2022</v>
      </c>
      <c r="C40" s="27" t="s">
        <v>83</v>
      </c>
      <c r="D40" s="28" t="s">
        <v>84</v>
      </c>
      <c r="E40" s="12">
        <f>MONTH(Tabla62346810111213[[#This Row],[F_PROPUESTA]])</f>
        <v>10</v>
      </c>
      <c r="F40" s="15">
        <v>44855</v>
      </c>
      <c r="G40" s="15" t="s">
        <v>15</v>
      </c>
      <c r="H40" s="16" t="s">
        <v>85</v>
      </c>
      <c r="I40" s="17">
        <v>245.26</v>
      </c>
      <c r="J40" s="17">
        <v>12.16</v>
      </c>
      <c r="K40" s="17">
        <v>257.42</v>
      </c>
      <c r="L40" s="18">
        <v>1</v>
      </c>
      <c r="M40" s="19" t="s">
        <v>31</v>
      </c>
    </row>
    <row r="41" spans="1:13" ht="20.100000000000001" customHeight="1" x14ac:dyDescent="0.35">
      <c r="A41" s="9">
        <v>221319</v>
      </c>
      <c r="B41" s="9">
        <v>2022</v>
      </c>
      <c r="C41" s="9" t="s">
        <v>83</v>
      </c>
      <c r="D41" s="14" t="s">
        <v>84</v>
      </c>
      <c r="E41" s="12">
        <f>MONTH(Tabla62346810111213[[#This Row],[F_PROPUESTA]])</f>
        <v>10</v>
      </c>
      <c r="F41" s="15">
        <v>44855</v>
      </c>
      <c r="G41" s="15" t="s">
        <v>15</v>
      </c>
      <c r="H41" s="16" t="s">
        <v>86</v>
      </c>
      <c r="I41" s="17">
        <v>1828.43</v>
      </c>
      <c r="J41" s="17">
        <v>97.93</v>
      </c>
      <c r="K41" s="17">
        <v>1926.3600000000001</v>
      </c>
      <c r="L41" s="18">
        <v>1</v>
      </c>
      <c r="M41" s="19" t="s">
        <v>31</v>
      </c>
    </row>
    <row r="42" spans="1:13" ht="20.100000000000001" customHeight="1" x14ac:dyDescent="0.35">
      <c r="A42" s="9">
        <v>221347</v>
      </c>
      <c r="B42" s="9">
        <v>2022</v>
      </c>
      <c r="C42" s="27" t="s">
        <v>83</v>
      </c>
      <c r="D42" s="28" t="s">
        <v>84</v>
      </c>
      <c r="E42" s="12">
        <f>MONTH(Tabla62346810111213[[#This Row],[F_PROPUESTA]])</f>
        <v>10</v>
      </c>
      <c r="F42" s="15">
        <v>44862</v>
      </c>
      <c r="G42" s="15" t="s">
        <v>15</v>
      </c>
      <c r="H42" s="16" t="s">
        <v>87</v>
      </c>
      <c r="I42" s="17">
        <v>360.8</v>
      </c>
      <c r="J42" s="17">
        <v>15.62</v>
      </c>
      <c r="K42" s="17">
        <v>376.42</v>
      </c>
      <c r="L42" s="18">
        <v>1</v>
      </c>
      <c r="M42" s="19" t="s">
        <v>31</v>
      </c>
    </row>
    <row r="43" spans="1:13" ht="20.100000000000001" customHeight="1" x14ac:dyDescent="0.35">
      <c r="A43" s="9">
        <v>221474</v>
      </c>
      <c r="B43" s="9">
        <v>2022</v>
      </c>
      <c r="C43" s="9" t="s">
        <v>83</v>
      </c>
      <c r="D43" s="14" t="s">
        <v>84</v>
      </c>
      <c r="E43" s="12">
        <f>MONTH(Tabla62346810111213[[#This Row],[F_PROPUESTA]])</f>
        <v>11</v>
      </c>
      <c r="F43" s="15">
        <v>44875</v>
      </c>
      <c r="G43" s="15" t="s">
        <v>15</v>
      </c>
      <c r="H43" s="16" t="s">
        <v>88</v>
      </c>
      <c r="I43" s="17">
        <v>1111.57</v>
      </c>
      <c r="J43" s="17">
        <v>47.75</v>
      </c>
      <c r="K43" s="17">
        <v>1159.32</v>
      </c>
      <c r="L43" s="18">
        <v>1</v>
      </c>
      <c r="M43" s="19" t="s">
        <v>31</v>
      </c>
    </row>
    <row r="44" spans="1:13" ht="20.100000000000001" customHeight="1" x14ac:dyDescent="0.35">
      <c r="A44" s="9">
        <v>221624</v>
      </c>
      <c r="B44" s="9">
        <v>2022</v>
      </c>
      <c r="C44" s="9" t="s">
        <v>83</v>
      </c>
      <c r="D44" s="14" t="s">
        <v>84</v>
      </c>
      <c r="E44" s="12">
        <f>MONTH(Tabla62346810111213[[#This Row],[F_PROPUESTA]])</f>
        <v>11</v>
      </c>
      <c r="F44" s="15">
        <v>44893</v>
      </c>
      <c r="G44" s="15" t="s">
        <v>15</v>
      </c>
      <c r="H44" s="16" t="s">
        <v>89</v>
      </c>
      <c r="I44" s="17">
        <v>861.05</v>
      </c>
      <c r="J44" s="17">
        <v>40.229999999999997</v>
      </c>
      <c r="K44" s="17">
        <v>901.28</v>
      </c>
      <c r="L44" s="18">
        <v>1</v>
      </c>
      <c r="M44" s="19" t="s">
        <v>31</v>
      </c>
    </row>
    <row r="45" spans="1:13" ht="20.100000000000001" customHeight="1" x14ac:dyDescent="0.35">
      <c r="A45" s="9">
        <v>221797</v>
      </c>
      <c r="B45" s="9">
        <v>2022</v>
      </c>
      <c r="C45" s="27" t="s">
        <v>83</v>
      </c>
      <c r="D45" s="28" t="s">
        <v>84</v>
      </c>
      <c r="E45" s="12">
        <f>MONTH(Tabla62346810111213[[#This Row],[F_PROPUESTA]])</f>
        <v>12</v>
      </c>
      <c r="F45" s="29">
        <v>44923</v>
      </c>
      <c r="G45" s="29" t="s">
        <v>15</v>
      </c>
      <c r="H45" s="30" t="s">
        <v>90</v>
      </c>
      <c r="I45" s="17">
        <v>125.26</v>
      </c>
      <c r="J45" s="17">
        <v>3.76</v>
      </c>
      <c r="K45" s="17">
        <v>129.02000000000001</v>
      </c>
      <c r="L45" s="18">
        <v>1</v>
      </c>
      <c r="M45" s="19" t="s">
        <v>31</v>
      </c>
    </row>
    <row r="46" spans="1:13" ht="20.100000000000001" customHeight="1" x14ac:dyDescent="0.35">
      <c r="A46" s="9">
        <v>221798</v>
      </c>
      <c r="B46" s="9">
        <v>2022</v>
      </c>
      <c r="C46" s="9" t="s">
        <v>83</v>
      </c>
      <c r="D46" s="14" t="s">
        <v>84</v>
      </c>
      <c r="E46" s="12">
        <f>MONTH(Tabla62346810111213[[#This Row],[F_PROPUESTA]])</f>
        <v>12</v>
      </c>
      <c r="F46" s="15">
        <v>44923</v>
      </c>
      <c r="G46" s="15" t="s">
        <v>15</v>
      </c>
      <c r="H46" s="16" t="s">
        <v>91</v>
      </c>
      <c r="I46" s="17">
        <v>42.15</v>
      </c>
      <c r="J46" s="17">
        <v>2.95</v>
      </c>
      <c r="K46" s="17">
        <v>45.1</v>
      </c>
      <c r="L46" s="18">
        <v>1</v>
      </c>
      <c r="M46" s="19" t="s">
        <v>31</v>
      </c>
    </row>
    <row r="47" spans="1:13" ht="20.100000000000001" customHeight="1" x14ac:dyDescent="0.35">
      <c r="A47" s="9">
        <v>221410</v>
      </c>
      <c r="B47" s="9">
        <v>2022</v>
      </c>
      <c r="C47" s="9" t="s">
        <v>92</v>
      </c>
      <c r="D47" s="14" t="s">
        <v>93</v>
      </c>
      <c r="E47" s="12">
        <f>MONTH(Tabla62346810111213[[#This Row],[F_PROPUESTA]])</f>
        <v>11</v>
      </c>
      <c r="F47" s="15">
        <v>44872</v>
      </c>
      <c r="G47" s="15" t="s">
        <v>15</v>
      </c>
      <c r="H47" s="16" t="s">
        <v>94</v>
      </c>
      <c r="I47" s="17">
        <v>700</v>
      </c>
      <c r="J47" s="17">
        <v>49</v>
      </c>
      <c r="K47" s="17">
        <v>749</v>
      </c>
      <c r="L47" s="18">
        <v>2</v>
      </c>
      <c r="M47" s="19" t="s">
        <v>17</v>
      </c>
    </row>
    <row r="48" spans="1:13" ht="20.100000000000001" customHeight="1" x14ac:dyDescent="0.35">
      <c r="A48" s="9">
        <v>221541</v>
      </c>
      <c r="B48" s="9">
        <v>2022</v>
      </c>
      <c r="C48" s="9" t="s">
        <v>95</v>
      </c>
      <c r="D48" s="14" t="s">
        <v>96</v>
      </c>
      <c r="E48" s="12">
        <f>MONTH(Tabla62346810111213[[#This Row],[F_PROPUESTA]])</f>
        <v>11</v>
      </c>
      <c r="F48" s="15">
        <v>44886</v>
      </c>
      <c r="G48" s="15" t="s">
        <v>15</v>
      </c>
      <c r="H48" s="16" t="s">
        <v>97</v>
      </c>
      <c r="I48" s="17">
        <v>7200</v>
      </c>
      <c r="J48" s="17">
        <v>504</v>
      </c>
      <c r="K48" s="17">
        <v>7704</v>
      </c>
      <c r="L48" s="18">
        <v>8</v>
      </c>
      <c r="M48" s="19" t="s">
        <v>31</v>
      </c>
    </row>
    <row r="49" spans="1:13" ht="20.100000000000001" customHeight="1" x14ac:dyDescent="0.35">
      <c r="A49" s="9">
        <v>221575</v>
      </c>
      <c r="B49" s="9">
        <v>2022</v>
      </c>
      <c r="C49" s="9" t="s">
        <v>98</v>
      </c>
      <c r="D49" s="14" t="s">
        <v>99</v>
      </c>
      <c r="E49" s="12">
        <f>MONTH(Tabla62346810111213[[#This Row],[F_PROPUESTA]])</f>
        <v>11</v>
      </c>
      <c r="F49" s="15">
        <v>44888</v>
      </c>
      <c r="G49" s="15" t="s">
        <v>15</v>
      </c>
      <c r="H49" s="25" t="s">
        <v>100</v>
      </c>
      <c r="I49" s="17">
        <v>2700</v>
      </c>
      <c r="J49" s="17">
        <v>189.00000000000003</v>
      </c>
      <c r="K49" s="17">
        <v>2889</v>
      </c>
      <c r="L49" s="18">
        <v>2</v>
      </c>
      <c r="M49" s="19" t="s">
        <v>17</v>
      </c>
    </row>
    <row r="50" spans="1:13" ht="20.100000000000001" customHeight="1" x14ac:dyDescent="0.35">
      <c r="A50" s="9">
        <v>221499</v>
      </c>
      <c r="B50" s="9">
        <v>2022</v>
      </c>
      <c r="C50" s="31" t="s">
        <v>101</v>
      </c>
      <c r="D50" s="32" t="s">
        <v>102</v>
      </c>
      <c r="E50" s="12">
        <f>MONTH(Tabla62346810111213[[#This Row],[F_PROPUESTA]])</f>
        <v>10</v>
      </c>
      <c r="F50" s="33">
        <v>44865</v>
      </c>
      <c r="G50" s="33" t="s">
        <v>15</v>
      </c>
      <c r="H50" s="25" t="s">
        <v>103</v>
      </c>
      <c r="I50" s="17">
        <v>470.59</v>
      </c>
      <c r="J50" s="17">
        <v>32.941299999999998</v>
      </c>
      <c r="K50" s="17">
        <v>503.53129999999999</v>
      </c>
      <c r="L50" s="18">
        <v>2</v>
      </c>
      <c r="M50" s="19" t="s">
        <v>17</v>
      </c>
    </row>
    <row r="51" spans="1:13" ht="20.100000000000001" customHeight="1" x14ac:dyDescent="0.35">
      <c r="A51" s="9">
        <v>221379</v>
      </c>
      <c r="B51" s="9">
        <v>2022</v>
      </c>
      <c r="C51" s="9" t="s">
        <v>104</v>
      </c>
      <c r="D51" s="14" t="s">
        <v>105</v>
      </c>
      <c r="E51" s="12">
        <f>MONTH(Tabla62346810111213[[#This Row],[F_PROPUESTA]])</f>
        <v>11</v>
      </c>
      <c r="F51" s="15">
        <v>44875</v>
      </c>
      <c r="G51" s="15" t="s">
        <v>15</v>
      </c>
      <c r="H51" s="16" t="s">
        <v>106</v>
      </c>
      <c r="I51" s="17">
        <v>600</v>
      </c>
      <c r="J51" s="17">
        <v>42.000000000000007</v>
      </c>
      <c r="K51" s="17">
        <v>642</v>
      </c>
      <c r="L51" s="18">
        <v>1</v>
      </c>
      <c r="M51" s="19" t="s">
        <v>17</v>
      </c>
    </row>
    <row r="52" spans="1:13" ht="20.100000000000001" customHeight="1" x14ac:dyDescent="0.35">
      <c r="A52" s="9">
        <v>221164</v>
      </c>
      <c r="B52" s="9">
        <v>2022</v>
      </c>
      <c r="C52" s="9" t="s">
        <v>107</v>
      </c>
      <c r="D52" s="14" t="s">
        <v>108</v>
      </c>
      <c r="E52" s="12">
        <f>MONTH(Tabla62346810111213[[#This Row],[F_PROPUESTA]])</f>
        <v>10</v>
      </c>
      <c r="F52" s="15">
        <v>44838</v>
      </c>
      <c r="G52" s="15" t="s">
        <v>15</v>
      </c>
      <c r="H52" s="16" t="s">
        <v>109</v>
      </c>
      <c r="I52" s="17">
        <v>14828</v>
      </c>
      <c r="J52" s="17">
        <v>1037.96</v>
      </c>
      <c r="K52" s="17">
        <v>15865.96</v>
      </c>
      <c r="L52" s="18">
        <v>3</v>
      </c>
      <c r="M52" s="19" t="s">
        <v>17</v>
      </c>
    </row>
    <row r="53" spans="1:13" ht="20.100000000000001" customHeight="1" x14ac:dyDescent="0.35">
      <c r="A53" s="9">
        <v>221682</v>
      </c>
      <c r="B53" s="9">
        <v>2022</v>
      </c>
      <c r="C53" s="1" t="s">
        <v>110</v>
      </c>
      <c r="D53" s="28" t="s">
        <v>111</v>
      </c>
      <c r="E53" s="12">
        <f>MONTH(Tabla62346810111213[[#This Row],[F_PROPUESTA]])</f>
        <v>12</v>
      </c>
      <c r="F53" s="15">
        <v>44902</v>
      </c>
      <c r="G53" s="15" t="s">
        <v>15</v>
      </c>
      <c r="H53" s="16" t="s">
        <v>112</v>
      </c>
      <c r="I53" s="17">
        <v>250</v>
      </c>
      <c r="J53" s="17">
        <v>17.5</v>
      </c>
      <c r="K53" s="17">
        <v>267.5</v>
      </c>
      <c r="L53" s="18">
        <v>1</v>
      </c>
      <c r="M53" s="19" t="s">
        <v>17</v>
      </c>
    </row>
    <row r="54" spans="1:13" ht="20.100000000000001" customHeight="1" x14ac:dyDescent="0.35">
      <c r="A54" s="9">
        <v>221261</v>
      </c>
      <c r="B54" s="9">
        <v>2022</v>
      </c>
      <c r="C54" s="9" t="s">
        <v>113</v>
      </c>
      <c r="D54" s="14" t="s">
        <v>114</v>
      </c>
      <c r="E54" s="12">
        <f>MONTH(Tabla62346810111213[[#This Row],[F_PROPUESTA]])</f>
        <v>10</v>
      </c>
      <c r="F54" s="15">
        <v>44851</v>
      </c>
      <c r="G54" s="15" t="s">
        <v>15</v>
      </c>
      <c r="H54" s="16" t="s">
        <v>115</v>
      </c>
      <c r="I54" s="17">
        <v>189.01</v>
      </c>
      <c r="J54" s="17">
        <v>0</v>
      </c>
      <c r="K54" s="17">
        <v>189.01</v>
      </c>
      <c r="L54" s="18">
        <v>3</v>
      </c>
      <c r="M54" s="19" t="s">
        <v>31</v>
      </c>
    </row>
    <row r="55" spans="1:13" ht="20.100000000000001" customHeight="1" x14ac:dyDescent="0.35">
      <c r="A55" s="9">
        <v>221536</v>
      </c>
      <c r="B55" s="9">
        <v>2022</v>
      </c>
      <c r="C55" s="9" t="s">
        <v>116</v>
      </c>
      <c r="D55" s="14" t="s">
        <v>117</v>
      </c>
      <c r="E55" s="12">
        <f>MONTH(Tabla62346810111213[[#This Row],[F_PROPUESTA]])</f>
        <v>11</v>
      </c>
      <c r="F55" s="15">
        <v>44886</v>
      </c>
      <c r="G55" s="15" t="s">
        <v>15</v>
      </c>
      <c r="H55" s="16" t="s">
        <v>118</v>
      </c>
      <c r="I55" s="17">
        <v>520</v>
      </c>
      <c r="J55" s="17">
        <v>0</v>
      </c>
      <c r="K55" s="17">
        <v>520</v>
      </c>
      <c r="L55" s="18">
        <v>30</v>
      </c>
      <c r="M55" s="19" t="s">
        <v>17</v>
      </c>
    </row>
    <row r="56" spans="1:13" ht="20.100000000000001" customHeight="1" x14ac:dyDescent="0.35">
      <c r="A56" s="9">
        <v>221409</v>
      </c>
      <c r="B56" s="9">
        <v>2022</v>
      </c>
      <c r="C56" s="27" t="s">
        <v>119</v>
      </c>
      <c r="D56" s="28" t="s">
        <v>120</v>
      </c>
      <c r="E56" s="12">
        <f>MONTH(Tabla62346810111213[[#This Row],[F_PROPUESTA]])</f>
        <v>11</v>
      </c>
      <c r="F56" s="15">
        <v>44872</v>
      </c>
      <c r="G56" s="15" t="s">
        <v>15</v>
      </c>
      <c r="H56" s="16" t="s">
        <v>121</v>
      </c>
      <c r="I56" s="17">
        <v>2000</v>
      </c>
      <c r="J56" s="17">
        <v>0</v>
      </c>
      <c r="K56" s="17">
        <v>2000</v>
      </c>
      <c r="L56" s="18">
        <v>1</v>
      </c>
      <c r="M56" s="19" t="s">
        <v>17</v>
      </c>
    </row>
    <row r="57" spans="1:13" ht="20.100000000000001" customHeight="1" x14ac:dyDescent="0.35">
      <c r="A57" s="9">
        <v>221226</v>
      </c>
      <c r="B57" s="9">
        <v>2022</v>
      </c>
      <c r="C57" s="9" t="s">
        <v>122</v>
      </c>
      <c r="D57" s="14" t="s">
        <v>123</v>
      </c>
      <c r="E57" s="12">
        <f>MONTH(Tabla62346810111213[[#This Row],[F_PROPUESTA]])</f>
        <v>10</v>
      </c>
      <c r="F57" s="15">
        <v>44841</v>
      </c>
      <c r="G57" s="15" t="s">
        <v>15</v>
      </c>
      <c r="H57" s="16" t="s">
        <v>124</v>
      </c>
      <c r="I57" s="17">
        <v>50</v>
      </c>
      <c r="J57" s="17">
        <v>3.5</v>
      </c>
      <c r="K57" s="17">
        <v>53.5</v>
      </c>
      <c r="L57" s="18">
        <v>1</v>
      </c>
      <c r="M57" s="19" t="s">
        <v>31</v>
      </c>
    </row>
    <row r="58" spans="1:13" ht="20.100000000000001" customHeight="1" x14ac:dyDescent="0.35">
      <c r="A58" s="9">
        <v>221265</v>
      </c>
      <c r="B58" s="9">
        <v>2022</v>
      </c>
      <c r="C58" s="9" t="s">
        <v>122</v>
      </c>
      <c r="D58" s="14" t="s">
        <v>123</v>
      </c>
      <c r="E58" s="12">
        <f>MONTH(Tabla62346810111213[[#This Row],[F_PROPUESTA]])</f>
        <v>10</v>
      </c>
      <c r="F58" s="15">
        <v>44851</v>
      </c>
      <c r="G58" s="15" t="s">
        <v>15</v>
      </c>
      <c r="H58" s="16" t="s">
        <v>125</v>
      </c>
      <c r="I58" s="17">
        <v>90</v>
      </c>
      <c r="J58" s="17">
        <v>6.3</v>
      </c>
      <c r="K58" s="17">
        <v>96.3</v>
      </c>
      <c r="L58" s="18">
        <v>1</v>
      </c>
      <c r="M58" s="19" t="s">
        <v>31</v>
      </c>
    </row>
    <row r="59" spans="1:13" ht="20.100000000000001" customHeight="1" x14ac:dyDescent="0.35">
      <c r="A59" s="9">
        <v>221310</v>
      </c>
      <c r="B59" s="9">
        <v>2022</v>
      </c>
      <c r="C59" s="9" t="s">
        <v>122</v>
      </c>
      <c r="D59" s="14" t="s">
        <v>123</v>
      </c>
      <c r="E59" s="12">
        <f>MONTH(Tabla62346810111213[[#This Row],[F_PROPUESTA]])</f>
        <v>10</v>
      </c>
      <c r="F59" s="15">
        <v>44855</v>
      </c>
      <c r="G59" s="15" t="s">
        <v>15</v>
      </c>
      <c r="H59" s="16" t="s">
        <v>126</v>
      </c>
      <c r="I59" s="17">
        <v>530</v>
      </c>
      <c r="J59" s="17">
        <v>37.1</v>
      </c>
      <c r="K59" s="17">
        <v>567.1</v>
      </c>
      <c r="L59" s="18">
        <v>1</v>
      </c>
      <c r="M59" s="19" t="s">
        <v>31</v>
      </c>
    </row>
    <row r="60" spans="1:13" ht="20.100000000000001" customHeight="1" x14ac:dyDescent="0.35">
      <c r="A60" s="9">
        <v>221369</v>
      </c>
      <c r="B60" s="9">
        <v>2022</v>
      </c>
      <c r="C60" s="9" t="s">
        <v>122</v>
      </c>
      <c r="D60" s="14" t="s">
        <v>123</v>
      </c>
      <c r="E60" s="12">
        <f>MONTH(Tabla62346810111213[[#This Row],[F_PROPUESTA]])</f>
        <v>11</v>
      </c>
      <c r="F60" s="15">
        <v>44868</v>
      </c>
      <c r="G60" s="15" t="s">
        <v>15</v>
      </c>
      <c r="H60" s="16" t="s">
        <v>127</v>
      </c>
      <c r="I60" s="17">
        <v>2217</v>
      </c>
      <c r="J60" s="17">
        <v>155.19</v>
      </c>
      <c r="K60" s="17">
        <v>2372.19</v>
      </c>
      <c r="L60" s="18">
        <v>3</v>
      </c>
      <c r="M60" s="19" t="s">
        <v>31</v>
      </c>
    </row>
    <row r="61" spans="1:13" ht="20.100000000000001" customHeight="1" x14ac:dyDescent="0.35">
      <c r="A61" s="9">
        <v>221472</v>
      </c>
      <c r="B61" s="9">
        <v>2022</v>
      </c>
      <c r="C61" s="10" t="s">
        <v>122</v>
      </c>
      <c r="D61" s="14" t="s">
        <v>123</v>
      </c>
      <c r="E61" s="12">
        <f>MONTH(Tabla62346810111213[[#This Row],[F_PROPUESTA]])</f>
        <v>10</v>
      </c>
      <c r="F61" s="15">
        <v>44861</v>
      </c>
      <c r="G61" s="15" t="s">
        <v>15</v>
      </c>
      <c r="H61" s="16" t="s">
        <v>128</v>
      </c>
      <c r="I61" s="17">
        <v>90</v>
      </c>
      <c r="J61" s="17">
        <v>6.3</v>
      </c>
      <c r="K61" s="17">
        <v>96.3</v>
      </c>
      <c r="L61" s="18">
        <v>1</v>
      </c>
      <c r="M61" s="19" t="s">
        <v>31</v>
      </c>
    </row>
    <row r="62" spans="1:13" ht="20.100000000000001" customHeight="1" x14ac:dyDescent="0.35">
      <c r="A62" s="9">
        <v>221537</v>
      </c>
      <c r="B62" s="9">
        <v>2022</v>
      </c>
      <c r="C62" s="9" t="s">
        <v>122</v>
      </c>
      <c r="D62" s="14" t="s">
        <v>123</v>
      </c>
      <c r="E62" s="12">
        <f>MONTH(Tabla62346810111213[[#This Row],[F_PROPUESTA]])</f>
        <v>11</v>
      </c>
      <c r="F62" s="15">
        <v>44886</v>
      </c>
      <c r="G62" s="15" t="s">
        <v>15</v>
      </c>
      <c r="H62" s="16" t="s">
        <v>129</v>
      </c>
      <c r="I62" s="17">
        <v>1305</v>
      </c>
      <c r="J62" s="17">
        <v>91.35</v>
      </c>
      <c r="K62" s="17">
        <v>1396.35</v>
      </c>
      <c r="L62" s="18">
        <v>1</v>
      </c>
      <c r="M62" s="19" t="s">
        <v>31</v>
      </c>
    </row>
    <row r="63" spans="1:13" ht="20.100000000000001" customHeight="1" x14ac:dyDescent="0.35">
      <c r="A63" s="9">
        <v>221556</v>
      </c>
      <c r="B63" s="9">
        <v>2022</v>
      </c>
      <c r="C63" s="10" t="s">
        <v>122</v>
      </c>
      <c r="D63" s="14" t="s">
        <v>123</v>
      </c>
      <c r="E63" s="12">
        <f>MONTH(Tabla62346810111213[[#This Row],[F_PROPUESTA]])</f>
        <v>11</v>
      </c>
      <c r="F63" s="15">
        <v>44888</v>
      </c>
      <c r="G63" s="15" t="s">
        <v>15</v>
      </c>
      <c r="H63" s="16" t="s">
        <v>130</v>
      </c>
      <c r="I63" s="17">
        <v>590</v>
      </c>
      <c r="J63" s="17">
        <v>41.3</v>
      </c>
      <c r="K63" s="17">
        <v>631.29999999999995</v>
      </c>
      <c r="L63" s="18">
        <v>2</v>
      </c>
      <c r="M63" s="19" t="s">
        <v>31</v>
      </c>
    </row>
    <row r="64" spans="1:13" ht="20.100000000000001" customHeight="1" x14ac:dyDescent="0.35">
      <c r="A64" s="9">
        <v>221620</v>
      </c>
      <c r="B64" s="9">
        <v>2022</v>
      </c>
      <c r="C64" s="9" t="s">
        <v>122</v>
      </c>
      <c r="D64" s="14" t="s">
        <v>123</v>
      </c>
      <c r="E64" s="12">
        <f>MONTH(Tabla62346810111213[[#This Row],[F_PROPUESTA]])</f>
        <v>11</v>
      </c>
      <c r="F64" s="15">
        <v>44891</v>
      </c>
      <c r="G64" s="15" t="s">
        <v>15</v>
      </c>
      <c r="H64" s="16" t="s">
        <v>131</v>
      </c>
      <c r="I64" s="17">
        <v>90</v>
      </c>
      <c r="J64" s="17">
        <v>6.3</v>
      </c>
      <c r="K64" s="17">
        <v>96.3</v>
      </c>
      <c r="L64" s="18">
        <v>1</v>
      </c>
      <c r="M64" s="19" t="s">
        <v>31</v>
      </c>
    </row>
    <row r="65" spans="1:13" ht="20.100000000000001" customHeight="1" x14ac:dyDescent="0.35">
      <c r="A65" s="9">
        <v>221729</v>
      </c>
      <c r="B65" s="9">
        <v>2022</v>
      </c>
      <c r="C65" s="9" t="s">
        <v>122</v>
      </c>
      <c r="D65" s="14" t="s">
        <v>123</v>
      </c>
      <c r="E65" s="12">
        <f>MONTH(Tabla62346810111213[[#This Row],[F_PROPUESTA]])</f>
        <v>12</v>
      </c>
      <c r="F65" s="15">
        <v>44908</v>
      </c>
      <c r="G65" s="15" t="s">
        <v>15</v>
      </c>
      <c r="H65" s="16" t="s">
        <v>132</v>
      </c>
      <c r="I65" s="17">
        <v>60</v>
      </c>
      <c r="J65" s="17">
        <v>4.2</v>
      </c>
      <c r="K65" s="17">
        <v>64.2</v>
      </c>
      <c r="L65" s="18">
        <v>1</v>
      </c>
      <c r="M65" s="19" t="s">
        <v>31</v>
      </c>
    </row>
    <row r="66" spans="1:13" ht="20.100000000000001" customHeight="1" x14ac:dyDescent="0.35">
      <c r="A66" s="9">
        <v>221757</v>
      </c>
      <c r="B66" s="9">
        <v>2022</v>
      </c>
      <c r="C66" s="9" t="s">
        <v>122</v>
      </c>
      <c r="D66" s="14" t="s">
        <v>123</v>
      </c>
      <c r="E66" s="12">
        <f>MONTH(Tabla62346810111213[[#This Row],[F_PROPUESTA]])</f>
        <v>12</v>
      </c>
      <c r="F66" s="15">
        <v>44911</v>
      </c>
      <c r="G66" s="15" t="s">
        <v>15</v>
      </c>
      <c r="H66" s="16" t="s">
        <v>133</v>
      </c>
      <c r="I66" s="17">
        <v>424</v>
      </c>
      <c r="J66" s="17">
        <v>29.68</v>
      </c>
      <c r="K66" s="17">
        <v>453.68</v>
      </c>
      <c r="L66" s="18">
        <v>1</v>
      </c>
      <c r="M66" s="19" t="s">
        <v>31</v>
      </c>
    </row>
    <row r="67" spans="1:13" ht="20.100000000000001" customHeight="1" x14ac:dyDescent="0.35">
      <c r="A67" s="9">
        <v>221764</v>
      </c>
      <c r="B67" s="9">
        <v>2022</v>
      </c>
      <c r="C67" s="10" t="s">
        <v>122</v>
      </c>
      <c r="D67" s="14" t="s">
        <v>123</v>
      </c>
      <c r="E67" s="12">
        <f>MONTH(Tabla62346810111213[[#This Row],[F_PROPUESTA]])</f>
        <v>12</v>
      </c>
      <c r="F67" s="15">
        <v>44914</v>
      </c>
      <c r="G67" s="15" t="s">
        <v>15</v>
      </c>
      <c r="H67" s="16" t="s">
        <v>134</v>
      </c>
      <c r="I67" s="17">
        <v>465</v>
      </c>
      <c r="J67" s="17">
        <v>32.549999999999997</v>
      </c>
      <c r="K67" s="17">
        <v>497.55</v>
      </c>
      <c r="L67" s="18">
        <v>1</v>
      </c>
      <c r="M67" s="19" t="s">
        <v>31</v>
      </c>
    </row>
    <row r="68" spans="1:13" ht="20.100000000000001" customHeight="1" x14ac:dyDescent="0.35">
      <c r="A68" s="9">
        <v>221498</v>
      </c>
      <c r="B68" s="9">
        <v>2022</v>
      </c>
      <c r="C68" s="9" t="s">
        <v>135</v>
      </c>
      <c r="D68" s="14" t="s">
        <v>136</v>
      </c>
      <c r="E68" s="12">
        <f>MONTH(Tabla62346810111213[[#This Row],[F_PROPUESTA]])</f>
        <v>11</v>
      </c>
      <c r="F68" s="15">
        <v>44879</v>
      </c>
      <c r="G68" s="15" t="s">
        <v>15</v>
      </c>
      <c r="H68" s="16" t="s">
        <v>137</v>
      </c>
      <c r="I68" s="17">
        <v>3584.1</v>
      </c>
      <c r="J68" s="17">
        <v>250.89</v>
      </c>
      <c r="K68" s="17">
        <v>3834.99</v>
      </c>
      <c r="L68" s="18">
        <v>10</v>
      </c>
      <c r="M68" s="19" t="s">
        <v>17</v>
      </c>
    </row>
    <row r="69" spans="1:13" ht="20.100000000000001" customHeight="1" x14ac:dyDescent="0.35">
      <c r="A69" s="9">
        <v>221491</v>
      </c>
      <c r="B69" s="9">
        <v>2022</v>
      </c>
      <c r="C69" s="9" t="s">
        <v>138</v>
      </c>
      <c r="D69" s="14" t="s">
        <v>139</v>
      </c>
      <c r="E69" s="12">
        <f>MONTH(Tabla62346810111213[[#This Row],[F_PROPUESTA]])</f>
        <v>11</v>
      </c>
      <c r="F69" s="15">
        <v>44876</v>
      </c>
      <c r="G69" s="15" t="s">
        <v>15</v>
      </c>
      <c r="H69" s="16" t="s">
        <v>140</v>
      </c>
      <c r="I69" s="17">
        <v>4185.09</v>
      </c>
      <c r="J69" s="17">
        <v>292.95999999999998</v>
      </c>
      <c r="K69" s="17">
        <v>4478.05</v>
      </c>
      <c r="L69" s="18">
        <v>1</v>
      </c>
      <c r="M69" s="19" t="s">
        <v>141</v>
      </c>
    </row>
    <row r="70" spans="1:13" ht="20.100000000000001" customHeight="1" x14ac:dyDescent="0.35">
      <c r="A70" s="9">
        <v>221492</v>
      </c>
      <c r="B70" s="9">
        <v>2022</v>
      </c>
      <c r="C70" s="9" t="s">
        <v>138</v>
      </c>
      <c r="D70" s="14" t="s">
        <v>139</v>
      </c>
      <c r="E70" s="12">
        <f>MONTH(Tabla62346810111213[[#This Row],[F_PROPUESTA]])</f>
        <v>11</v>
      </c>
      <c r="F70" s="15">
        <v>44876</v>
      </c>
      <c r="G70" s="15" t="s">
        <v>15</v>
      </c>
      <c r="H70" s="16" t="s">
        <v>142</v>
      </c>
      <c r="I70" s="17">
        <v>9070.68</v>
      </c>
      <c r="J70" s="17">
        <v>634.95000000000005</v>
      </c>
      <c r="K70" s="17">
        <v>9705.630000000001</v>
      </c>
      <c r="L70" s="18">
        <v>1</v>
      </c>
      <c r="M70" s="19" t="s">
        <v>141</v>
      </c>
    </row>
    <row r="71" spans="1:13" ht="20.100000000000001" customHeight="1" x14ac:dyDescent="0.35">
      <c r="A71" s="9">
        <v>221636</v>
      </c>
      <c r="B71" s="9">
        <v>2022</v>
      </c>
      <c r="C71" s="10" t="s">
        <v>138</v>
      </c>
      <c r="D71" s="14" t="s">
        <v>139</v>
      </c>
      <c r="E71" s="12">
        <f>MONTH(Tabla62346810111213[[#This Row],[F_PROPUESTA]])</f>
        <v>11</v>
      </c>
      <c r="F71" s="15">
        <v>44894</v>
      </c>
      <c r="G71" s="15" t="s">
        <v>15</v>
      </c>
      <c r="H71" s="16" t="s">
        <v>143</v>
      </c>
      <c r="I71" s="17">
        <v>3851.22</v>
      </c>
      <c r="J71" s="17">
        <v>269.58999999999997</v>
      </c>
      <c r="K71" s="17">
        <v>4120.8099999999995</v>
      </c>
      <c r="L71" s="18">
        <v>1</v>
      </c>
      <c r="M71" s="19" t="s">
        <v>141</v>
      </c>
    </row>
    <row r="72" spans="1:13" ht="20.100000000000001" customHeight="1" x14ac:dyDescent="0.35">
      <c r="A72" s="9">
        <v>221720</v>
      </c>
      <c r="B72" s="9">
        <v>2022</v>
      </c>
      <c r="C72" s="10" t="s">
        <v>138</v>
      </c>
      <c r="D72" s="14" t="s">
        <v>139</v>
      </c>
      <c r="E72" s="12">
        <f>MONTH(Tabla62346810111213[[#This Row],[F_PROPUESTA]])</f>
        <v>12</v>
      </c>
      <c r="F72" s="15">
        <v>44907</v>
      </c>
      <c r="G72" s="15" t="s">
        <v>15</v>
      </c>
      <c r="H72" s="16" t="s">
        <v>144</v>
      </c>
      <c r="I72" s="17">
        <v>3691.18</v>
      </c>
      <c r="J72" s="17">
        <v>258.38</v>
      </c>
      <c r="K72" s="17">
        <v>3949.56</v>
      </c>
      <c r="L72" s="18">
        <v>2</v>
      </c>
      <c r="M72" s="19" t="s">
        <v>141</v>
      </c>
    </row>
    <row r="73" spans="1:13" ht="20.100000000000001" customHeight="1" x14ac:dyDescent="0.35">
      <c r="A73" s="9">
        <v>221346</v>
      </c>
      <c r="B73" s="9">
        <v>2022</v>
      </c>
      <c r="C73" s="9" t="s">
        <v>145</v>
      </c>
      <c r="D73" s="14" t="s">
        <v>146</v>
      </c>
      <c r="E73" s="12">
        <f>MONTH(Tabla62346810111213[[#This Row],[F_PROPUESTA]])</f>
        <v>10</v>
      </c>
      <c r="F73" s="15">
        <v>44861</v>
      </c>
      <c r="G73" s="15" t="s">
        <v>15</v>
      </c>
      <c r="H73" s="16" t="s">
        <v>147</v>
      </c>
      <c r="I73" s="17">
        <v>222</v>
      </c>
      <c r="J73" s="17">
        <v>15.54</v>
      </c>
      <c r="K73" s="17">
        <v>237.54</v>
      </c>
      <c r="L73" s="18">
        <v>2</v>
      </c>
      <c r="M73" s="19" t="s">
        <v>17</v>
      </c>
    </row>
    <row r="74" spans="1:13" ht="20.100000000000001" customHeight="1" x14ac:dyDescent="0.35">
      <c r="A74" s="9">
        <v>221755</v>
      </c>
      <c r="B74" s="9">
        <v>2022</v>
      </c>
      <c r="C74" s="9" t="s">
        <v>148</v>
      </c>
      <c r="D74" s="14" t="s">
        <v>149</v>
      </c>
      <c r="E74" s="12">
        <f>MONTH(Tabla62346810111213[[#This Row],[F_PROPUESTA]])</f>
        <v>12</v>
      </c>
      <c r="F74" s="15">
        <v>44909</v>
      </c>
      <c r="G74" s="15" t="s">
        <v>15</v>
      </c>
      <c r="H74" s="16" t="s">
        <v>150</v>
      </c>
      <c r="I74" s="17">
        <v>287.25</v>
      </c>
      <c r="J74" s="17">
        <v>20.11</v>
      </c>
      <c r="K74" s="17">
        <v>307.36</v>
      </c>
      <c r="L74" s="18">
        <v>1</v>
      </c>
      <c r="M74" s="19" t="s">
        <v>31</v>
      </c>
    </row>
    <row r="75" spans="1:13" ht="20.100000000000001" customHeight="1" x14ac:dyDescent="0.35">
      <c r="A75" s="9">
        <v>221564</v>
      </c>
      <c r="B75" s="9">
        <v>2022</v>
      </c>
      <c r="C75" s="9" t="s">
        <v>151</v>
      </c>
      <c r="D75" s="14" t="s">
        <v>152</v>
      </c>
      <c r="E75" s="12">
        <f>MONTH(Tabla62346810111213[[#This Row],[F_PROPUESTA]])</f>
        <v>11</v>
      </c>
      <c r="F75" s="15">
        <v>44888</v>
      </c>
      <c r="G75" s="15" t="s">
        <v>15</v>
      </c>
      <c r="H75" s="16" t="s">
        <v>153</v>
      </c>
      <c r="I75" s="17">
        <v>1300</v>
      </c>
      <c r="J75" s="17">
        <v>91</v>
      </c>
      <c r="K75" s="17">
        <v>1391</v>
      </c>
      <c r="L75" s="18">
        <v>3</v>
      </c>
      <c r="M75" s="19" t="s">
        <v>17</v>
      </c>
    </row>
    <row r="76" spans="1:13" ht="20.100000000000001" customHeight="1" x14ac:dyDescent="0.35">
      <c r="A76" s="9">
        <v>221235</v>
      </c>
      <c r="B76" s="9">
        <v>2022</v>
      </c>
      <c r="C76" s="9" t="s">
        <v>154</v>
      </c>
      <c r="D76" s="14" t="s">
        <v>66</v>
      </c>
      <c r="E76" s="12">
        <f>MONTH(Tabla62346810111213[[#This Row],[F_PROPUESTA]])</f>
        <v>10</v>
      </c>
      <c r="F76" s="15">
        <v>44859</v>
      </c>
      <c r="G76" s="15" t="s">
        <v>15</v>
      </c>
      <c r="H76" s="16" t="s">
        <v>155</v>
      </c>
      <c r="I76" s="17">
        <v>2265</v>
      </c>
      <c r="J76" s="17">
        <v>158.55000000000001</v>
      </c>
      <c r="K76" s="17">
        <v>2423.5500000000002</v>
      </c>
      <c r="L76" s="18">
        <v>3</v>
      </c>
      <c r="M76" s="19" t="s">
        <v>17</v>
      </c>
    </row>
    <row r="77" spans="1:13" ht="20.100000000000001" customHeight="1" x14ac:dyDescent="0.35">
      <c r="A77" s="9">
        <v>221436</v>
      </c>
      <c r="B77" s="9">
        <v>2022</v>
      </c>
      <c r="C77" s="9" t="s">
        <v>154</v>
      </c>
      <c r="D77" s="14" t="s">
        <v>66</v>
      </c>
      <c r="E77" s="12">
        <f>MONTH(Tabla62346810111213[[#This Row],[F_PROPUESTA]])</f>
        <v>10</v>
      </c>
      <c r="F77" s="15">
        <v>44860</v>
      </c>
      <c r="G77" s="15" t="s">
        <v>15</v>
      </c>
      <c r="H77" s="16" t="s">
        <v>156</v>
      </c>
      <c r="I77" s="17">
        <v>540</v>
      </c>
      <c r="J77" s="17">
        <v>37.800000000000004</v>
      </c>
      <c r="K77" s="17">
        <v>577.79999999999995</v>
      </c>
      <c r="L77" s="18">
        <v>7</v>
      </c>
      <c r="M77" s="19" t="s">
        <v>17</v>
      </c>
    </row>
    <row r="78" spans="1:13" ht="20.100000000000001" customHeight="1" x14ac:dyDescent="0.35">
      <c r="A78" s="9">
        <v>221819</v>
      </c>
      <c r="B78" s="9">
        <v>2022</v>
      </c>
      <c r="C78" s="9" t="s">
        <v>154</v>
      </c>
      <c r="D78" s="14" t="s">
        <v>66</v>
      </c>
      <c r="E78" s="12">
        <f>MONTH(Tabla62346810111213[[#This Row],[F_PROPUESTA]])</f>
        <v>12</v>
      </c>
      <c r="F78" s="15">
        <v>44914</v>
      </c>
      <c r="G78" s="15" t="s">
        <v>15</v>
      </c>
      <c r="H78" s="16" t="s">
        <v>157</v>
      </c>
      <c r="I78" s="17">
        <v>960</v>
      </c>
      <c r="J78" s="17">
        <v>67.2</v>
      </c>
      <c r="K78" s="17">
        <v>1027.2</v>
      </c>
      <c r="L78" s="18">
        <v>10</v>
      </c>
      <c r="M78" s="19" t="s">
        <v>17</v>
      </c>
    </row>
    <row r="79" spans="1:13" ht="20.100000000000001" customHeight="1" x14ac:dyDescent="0.35">
      <c r="A79" s="9">
        <v>221323</v>
      </c>
      <c r="B79" s="9">
        <v>2022</v>
      </c>
      <c r="C79" s="9" t="s">
        <v>158</v>
      </c>
      <c r="D79" s="14" t="s">
        <v>159</v>
      </c>
      <c r="E79" s="12">
        <f>MONTH(Tabla62346810111213[[#This Row],[F_PROPUESTA]])</f>
        <v>10</v>
      </c>
      <c r="F79" s="15">
        <v>44858</v>
      </c>
      <c r="G79" s="15" t="s">
        <v>15</v>
      </c>
      <c r="H79" s="16" t="s">
        <v>160</v>
      </c>
      <c r="I79" s="17">
        <v>164.35</v>
      </c>
      <c r="J79" s="17">
        <v>11.5</v>
      </c>
      <c r="K79" s="17">
        <v>175.85</v>
      </c>
      <c r="L79" s="18">
        <v>1</v>
      </c>
      <c r="M79" s="19"/>
    </row>
    <row r="80" spans="1:13" ht="20.100000000000001" customHeight="1" x14ac:dyDescent="0.35">
      <c r="A80" s="9">
        <v>221532</v>
      </c>
      <c r="B80" s="9">
        <v>2022</v>
      </c>
      <c r="C80" s="9" t="s">
        <v>161</v>
      </c>
      <c r="D80" s="14" t="s">
        <v>162</v>
      </c>
      <c r="E80" s="12">
        <f>MONTH(Tabla62346810111213[[#This Row],[F_PROPUESTA]])</f>
        <v>11</v>
      </c>
      <c r="F80" s="15">
        <v>44886</v>
      </c>
      <c r="G80" s="15" t="s">
        <v>15</v>
      </c>
      <c r="H80" s="16" t="s">
        <v>163</v>
      </c>
      <c r="I80" s="17">
        <v>10499</v>
      </c>
      <c r="J80" s="17">
        <v>734.93</v>
      </c>
      <c r="K80" s="17">
        <v>11233.93</v>
      </c>
      <c r="L80" s="18">
        <v>84</v>
      </c>
      <c r="M80" s="19" t="s">
        <v>17</v>
      </c>
    </row>
    <row r="81" spans="1:13" ht="20.100000000000001" customHeight="1" x14ac:dyDescent="0.35">
      <c r="A81" s="9">
        <v>221539</v>
      </c>
      <c r="B81" s="9">
        <v>2022</v>
      </c>
      <c r="C81" s="9" t="s">
        <v>161</v>
      </c>
      <c r="D81" s="14" t="s">
        <v>162</v>
      </c>
      <c r="E81" s="12">
        <f>MONTH(Tabla62346810111213[[#This Row],[F_PROPUESTA]])</f>
        <v>11</v>
      </c>
      <c r="F81" s="15">
        <v>44886</v>
      </c>
      <c r="G81" s="15" t="s">
        <v>15</v>
      </c>
      <c r="H81" s="16" t="s">
        <v>164</v>
      </c>
      <c r="I81" s="17">
        <v>4500</v>
      </c>
      <c r="J81" s="17">
        <v>315</v>
      </c>
      <c r="K81" s="17">
        <v>4815</v>
      </c>
      <c r="L81" s="18">
        <v>1</v>
      </c>
      <c r="M81" s="19" t="s">
        <v>17</v>
      </c>
    </row>
    <row r="82" spans="1:13" ht="20.100000000000001" customHeight="1" x14ac:dyDescent="0.35">
      <c r="A82" s="9">
        <v>221634</v>
      </c>
      <c r="B82" s="9">
        <v>2022</v>
      </c>
      <c r="C82" s="27" t="s">
        <v>165</v>
      </c>
      <c r="D82" s="28" t="s">
        <v>166</v>
      </c>
      <c r="E82" s="12">
        <f>MONTH(Tabla62346810111213[[#This Row],[F_PROPUESTA]])</f>
        <v>11</v>
      </c>
      <c r="F82" s="15">
        <v>44894</v>
      </c>
      <c r="G82" s="15" t="s">
        <v>15</v>
      </c>
      <c r="H82" s="16" t="s">
        <v>167</v>
      </c>
      <c r="I82" s="17">
        <v>9900</v>
      </c>
      <c r="J82" s="17">
        <v>693</v>
      </c>
      <c r="K82" s="17">
        <v>10593</v>
      </c>
      <c r="L82" s="18">
        <v>8</v>
      </c>
      <c r="M82" s="19" t="s">
        <v>17</v>
      </c>
    </row>
    <row r="83" spans="1:13" ht="20.100000000000001" customHeight="1" x14ac:dyDescent="0.35">
      <c r="A83" s="9">
        <v>221332</v>
      </c>
      <c r="B83" s="9">
        <v>2022</v>
      </c>
      <c r="C83" s="9" t="s">
        <v>168</v>
      </c>
      <c r="D83" s="14" t="s">
        <v>169</v>
      </c>
      <c r="E83" s="12">
        <f>MONTH(Tabla62346810111213[[#This Row],[F_PROPUESTA]])</f>
        <v>10</v>
      </c>
      <c r="F83" s="15">
        <v>44860</v>
      </c>
      <c r="G83" s="15" t="s">
        <v>15</v>
      </c>
      <c r="H83" s="16" t="s">
        <v>170</v>
      </c>
      <c r="I83" s="17">
        <v>2262.15</v>
      </c>
      <c r="J83" s="17">
        <v>158.35</v>
      </c>
      <c r="K83" s="17">
        <v>2420.5</v>
      </c>
      <c r="L83" s="18">
        <v>1</v>
      </c>
      <c r="M83" s="19" t="s">
        <v>17</v>
      </c>
    </row>
    <row r="84" spans="1:13" ht="20.100000000000001" customHeight="1" x14ac:dyDescent="0.35">
      <c r="A84" s="9">
        <v>221633</v>
      </c>
      <c r="B84" s="9">
        <v>2022</v>
      </c>
      <c r="C84" s="9" t="s">
        <v>171</v>
      </c>
      <c r="D84" s="14" t="s">
        <v>172</v>
      </c>
      <c r="E84" s="12">
        <f>MONTH(Tabla62346810111213[[#This Row],[F_PROPUESTA]])</f>
        <v>11</v>
      </c>
      <c r="F84" s="15">
        <v>44894</v>
      </c>
      <c r="G84" s="15" t="s">
        <v>15</v>
      </c>
      <c r="H84" s="16" t="s">
        <v>173</v>
      </c>
      <c r="I84" s="17">
        <v>6200</v>
      </c>
      <c r="J84" s="17">
        <v>434</v>
      </c>
      <c r="K84" s="17">
        <v>6634</v>
      </c>
      <c r="L84" s="18">
        <v>8</v>
      </c>
      <c r="M84" s="19" t="s">
        <v>17</v>
      </c>
    </row>
    <row r="85" spans="1:13" ht="20.100000000000001" customHeight="1" x14ac:dyDescent="0.35">
      <c r="A85" s="9">
        <v>221366</v>
      </c>
      <c r="B85" s="9">
        <v>2022</v>
      </c>
      <c r="C85" s="9" t="s">
        <v>174</v>
      </c>
      <c r="D85" s="14" t="s">
        <v>175</v>
      </c>
      <c r="E85" s="12">
        <f>MONTH(Tabla62346810111213[[#This Row],[F_PROPUESTA]])</f>
        <v>10</v>
      </c>
      <c r="F85" s="15">
        <v>44862</v>
      </c>
      <c r="G85" s="15" t="s">
        <v>15</v>
      </c>
      <c r="H85" s="16" t="s">
        <v>176</v>
      </c>
      <c r="I85" s="17">
        <v>1305</v>
      </c>
      <c r="J85" s="17">
        <v>91.35</v>
      </c>
      <c r="K85" s="17">
        <v>1396.35</v>
      </c>
      <c r="L85" s="18">
        <v>30</v>
      </c>
      <c r="M85" s="19" t="s">
        <v>17</v>
      </c>
    </row>
    <row r="86" spans="1:13" ht="20.100000000000001" customHeight="1" x14ac:dyDescent="0.35">
      <c r="A86" s="9">
        <v>221640</v>
      </c>
      <c r="B86" s="9">
        <v>2022</v>
      </c>
      <c r="C86" s="9" t="s">
        <v>174</v>
      </c>
      <c r="D86" s="14" t="s">
        <v>175</v>
      </c>
      <c r="E86" s="12">
        <f>MONTH(Tabla62346810111213[[#This Row],[F_PROPUESTA]])</f>
        <v>11</v>
      </c>
      <c r="F86" s="15">
        <v>44895</v>
      </c>
      <c r="G86" s="15" t="s">
        <v>15</v>
      </c>
      <c r="H86" s="16" t="s">
        <v>177</v>
      </c>
      <c r="I86" s="17">
        <v>1305</v>
      </c>
      <c r="J86" s="17">
        <v>91.35</v>
      </c>
      <c r="K86" s="17">
        <v>1396.35</v>
      </c>
      <c r="L86" s="18">
        <v>37</v>
      </c>
      <c r="M86" s="19" t="s">
        <v>17</v>
      </c>
    </row>
    <row r="87" spans="1:13" ht="20.100000000000001" customHeight="1" x14ac:dyDescent="0.35">
      <c r="A87" s="9">
        <v>221509</v>
      </c>
      <c r="B87" s="9">
        <v>2022</v>
      </c>
      <c r="C87" s="9" t="s">
        <v>178</v>
      </c>
      <c r="D87" s="14" t="s">
        <v>179</v>
      </c>
      <c r="E87" s="12">
        <f>MONTH(Tabla62346810111213[[#This Row],[F_PROPUESTA]])</f>
        <v>11</v>
      </c>
      <c r="F87" s="15">
        <v>44881</v>
      </c>
      <c r="G87" s="15" t="s">
        <v>15</v>
      </c>
      <c r="H87" s="16" t="s">
        <v>180</v>
      </c>
      <c r="I87" s="17">
        <v>8940</v>
      </c>
      <c r="J87" s="17">
        <v>625.79999999999995</v>
      </c>
      <c r="K87" s="17">
        <v>9565.7999999999993</v>
      </c>
      <c r="L87" s="18">
        <v>1</v>
      </c>
      <c r="M87" s="19" t="s">
        <v>31</v>
      </c>
    </row>
    <row r="88" spans="1:13" ht="20.100000000000001" customHeight="1" x14ac:dyDescent="0.35">
      <c r="A88" s="9">
        <v>221473</v>
      </c>
      <c r="B88" s="9">
        <v>2022</v>
      </c>
      <c r="C88" s="9" t="s">
        <v>181</v>
      </c>
      <c r="D88" s="14" t="s">
        <v>182</v>
      </c>
      <c r="E88" s="12">
        <f>MONTH(Tabla62346810111213[[#This Row],[F_PROPUESTA]])</f>
        <v>11</v>
      </c>
      <c r="F88" s="15">
        <v>44875</v>
      </c>
      <c r="G88" s="15" t="s">
        <v>15</v>
      </c>
      <c r="H88" s="16" t="s">
        <v>183</v>
      </c>
      <c r="I88" s="17">
        <v>953.82</v>
      </c>
      <c r="J88" s="17">
        <v>66.78</v>
      </c>
      <c r="K88" s="17">
        <v>1020.6</v>
      </c>
      <c r="L88" s="18">
        <v>5</v>
      </c>
      <c r="M88" s="19" t="s">
        <v>17</v>
      </c>
    </row>
    <row r="89" spans="1:13" ht="20.100000000000001" customHeight="1" x14ac:dyDescent="0.35">
      <c r="A89" s="9">
        <v>221588</v>
      </c>
      <c r="B89" s="9">
        <v>2022</v>
      </c>
      <c r="C89" s="9" t="s">
        <v>181</v>
      </c>
      <c r="D89" s="14" t="s">
        <v>182</v>
      </c>
      <c r="E89" s="12">
        <f>MONTH(Tabla62346810111213[[#This Row],[F_PROPUESTA]])</f>
        <v>11</v>
      </c>
      <c r="F89" s="15">
        <v>44889</v>
      </c>
      <c r="G89" s="15" t="s">
        <v>15</v>
      </c>
      <c r="H89" s="16" t="s">
        <v>184</v>
      </c>
      <c r="I89" s="17">
        <v>330.47</v>
      </c>
      <c r="J89" s="17">
        <v>23.13</v>
      </c>
      <c r="K89" s="17">
        <v>353.6</v>
      </c>
      <c r="L89" s="18">
        <v>2</v>
      </c>
      <c r="M89" s="19" t="s">
        <v>17</v>
      </c>
    </row>
    <row r="90" spans="1:13" ht="20.100000000000001" customHeight="1" x14ac:dyDescent="0.35">
      <c r="A90" s="9">
        <v>221812</v>
      </c>
      <c r="B90" s="9">
        <v>2022</v>
      </c>
      <c r="C90" s="27" t="s">
        <v>181</v>
      </c>
      <c r="D90" s="28" t="s">
        <v>182</v>
      </c>
      <c r="E90" s="12">
        <f>MONTH(Tabla62346810111213[[#This Row],[F_PROPUESTA]])</f>
        <v>12</v>
      </c>
      <c r="F90" s="29">
        <v>44924</v>
      </c>
      <c r="G90" s="29" t="s">
        <v>15</v>
      </c>
      <c r="H90" s="30" t="s">
        <v>183</v>
      </c>
      <c r="I90" s="17">
        <v>1036.82</v>
      </c>
      <c r="J90" s="17">
        <v>72.58</v>
      </c>
      <c r="K90" s="17">
        <v>1109.3999999999999</v>
      </c>
      <c r="L90" s="18">
        <v>7</v>
      </c>
      <c r="M90" s="19" t="s">
        <v>17</v>
      </c>
    </row>
    <row r="91" spans="1:13" ht="20.100000000000001" customHeight="1" x14ac:dyDescent="0.35">
      <c r="A91" s="9">
        <v>221223</v>
      </c>
      <c r="B91" s="9">
        <v>2022</v>
      </c>
      <c r="C91" s="9" t="s">
        <v>185</v>
      </c>
      <c r="D91" s="14" t="s">
        <v>186</v>
      </c>
      <c r="E91" s="12">
        <f>MONTH(Tabla62346810111213[[#This Row],[F_PROPUESTA]])</f>
        <v>10</v>
      </c>
      <c r="F91" s="15">
        <v>44841</v>
      </c>
      <c r="G91" s="15" t="s">
        <v>15</v>
      </c>
      <c r="H91" s="16" t="s">
        <v>187</v>
      </c>
      <c r="I91" s="17">
        <v>204.6</v>
      </c>
      <c r="J91" s="17">
        <v>6.14</v>
      </c>
      <c r="K91" s="17">
        <v>210.73999999999998</v>
      </c>
      <c r="L91" s="18">
        <v>1</v>
      </c>
      <c r="M91" s="19" t="s">
        <v>31</v>
      </c>
    </row>
    <row r="92" spans="1:13" ht="20.100000000000001" customHeight="1" x14ac:dyDescent="0.35">
      <c r="A92" s="9">
        <v>221257</v>
      </c>
      <c r="B92" s="9">
        <v>2022</v>
      </c>
      <c r="C92" s="9" t="s">
        <v>185</v>
      </c>
      <c r="D92" s="14" t="s">
        <v>186</v>
      </c>
      <c r="E92" s="12">
        <f>MONTH(Tabla62346810111213[[#This Row],[F_PROPUESTA]])</f>
        <v>10</v>
      </c>
      <c r="F92" s="15">
        <v>44847</v>
      </c>
      <c r="G92" s="15" t="s">
        <v>15</v>
      </c>
      <c r="H92" s="16" t="s">
        <v>188</v>
      </c>
      <c r="I92" s="17">
        <v>107.87</v>
      </c>
      <c r="J92" s="17">
        <v>7.55</v>
      </c>
      <c r="K92" s="17">
        <v>115.42</v>
      </c>
      <c r="L92" s="18">
        <v>1</v>
      </c>
      <c r="M92" s="19" t="s">
        <v>31</v>
      </c>
    </row>
    <row r="93" spans="1:13" ht="20.100000000000001" customHeight="1" x14ac:dyDescent="0.35">
      <c r="A93" s="9">
        <v>221316</v>
      </c>
      <c r="B93" s="9">
        <v>2022</v>
      </c>
      <c r="C93" s="9" t="s">
        <v>185</v>
      </c>
      <c r="D93" s="14" t="s">
        <v>186</v>
      </c>
      <c r="E93" s="12">
        <f>MONTH(Tabla62346810111213[[#This Row],[F_PROPUESTA]])</f>
        <v>10</v>
      </c>
      <c r="F93" s="15">
        <v>44855</v>
      </c>
      <c r="G93" s="15" t="s">
        <v>15</v>
      </c>
      <c r="H93" s="16" t="s">
        <v>189</v>
      </c>
      <c r="I93" s="17">
        <v>235.26</v>
      </c>
      <c r="J93" s="17">
        <v>16.47</v>
      </c>
      <c r="K93" s="17">
        <v>251.73</v>
      </c>
      <c r="L93" s="18">
        <v>1</v>
      </c>
      <c r="M93" s="19" t="s">
        <v>31</v>
      </c>
    </row>
    <row r="94" spans="1:13" ht="20.100000000000001" customHeight="1" x14ac:dyDescent="0.35">
      <c r="A94" s="9">
        <v>221358</v>
      </c>
      <c r="B94" s="9">
        <v>2022</v>
      </c>
      <c r="C94" s="9" t="s">
        <v>185</v>
      </c>
      <c r="D94" s="14" t="s">
        <v>186</v>
      </c>
      <c r="E94" s="12">
        <f>MONTH(Tabla62346810111213[[#This Row],[F_PROPUESTA]])</f>
        <v>11</v>
      </c>
      <c r="F94" s="15">
        <v>44867</v>
      </c>
      <c r="G94" s="15" t="s">
        <v>15</v>
      </c>
      <c r="H94" s="16" t="s">
        <v>190</v>
      </c>
      <c r="I94" s="17">
        <v>1140.72</v>
      </c>
      <c r="J94" s="17">
        <v>36.36</v>
      </c>
      <c r="K94" s="17">
        <v>1177.08</v>
      </c>
      <c r="L94" s="18">
        <v>1</v>
      </c>
      <c r="M94" s="19" t="s">
        <v>31</v>
      </c>
    </row>
    <row r="95" spans="1:13" ht="20.100000000000001" customHeight="1" x14ac:dyDescent="0.35">
      <c r="A95" s="9">
        <v>221428</v>
      </c>
      <c r="B95" s="9">
        <v>2022</v>
      </c>
      <c r="C95" s="9" t="s">
        <v>185</v>
      </c>
      <c r="D95" s="14" t="s">
        <v>186</v>
      </c>
      <c r="E95" s="12">
        <f>MONTH(Tabla62346810111213[[#This Row],[F_PROPUESTA]])</f>
        <v>11</v>
      </c>
      <c r="F95" s="15">
        <v>44873</v>
      </c>
      <c r="G95" s="15" t="s">
        <v>15</v>
      </c>
      <c r="H95" s="16" t="s">
        <v>191</v>
      </c>
      <c r="I95" s="17">
        <v>2137.1999999999998</v>
      </c>
      <c r="J95" s="17">
        <v>90.92</v>
      </c>
      <c r="K95" s="17">
        <v>2228.12</v>
      </c>
      <c r="L95" s="18">
        <v>1</v>
      </c>
      <c r="M95" s="19" t="s">
        <v>31</v>
      </c>
    </row>
    <row r="96" spans="1:13" ht="20.100000000000001" customHeight="1" x14ac:dyDescent="0.35">
      <c r="A96" s="9">
        <v>221505</v>
      </c>
      <c r="B96" s="9">
        <v>2022</v>
      </c>
      <c r="C96" s="9" t="s">
        <v>185</v>
      </c>
      <c r="D96" s="14" t="s">
        <v>186</v>
      </c>
      <c r="E96" s="12">
        <f>MONTH(Tabla62346810111213[[#This Row],[F_PROPUESTA]])</f>
        <v>11</v>
      </c>
      <c r="F96" s="15">
        <v>44881</v>
      </c>
      <c r="G96" s="15" t="s">
        <v>15</v>
      </c>
      <c r="H96" s="16" t="s">
        <v>192</v>
      </c>
      <c r="I96" s="17">
        <v>409.2</v>
      </c>
      <c r="J96" s="17">
        <v>12.28</v>
      </c>
      <c r="K96" s="17">
        <v>421.47999999999996</v>
      </c>
      <c r="L96" s="18">
        <v>1</v>
      </c>
      <c r="M96" s="19" t="s">
        <v>31</v>
      </c>
    </row>
    <row r="97" spans="1:13" ht="20.100000000000001" customHeight="1" x14ac:dyDescent="0.35">
      <c r="A97" s="9">
        <v>221736</v>
      </c>
      <c r="B97" s="9">
        <v>2022</v>
      </c>
      <c r="C97" s="9" t="s">
        <v>185</v>
      </c>
      <c r="D97" s="14" t="s">
        <v>186</v>
      </c>
      <c r="E97" s="12">
        <f>MONTH(Tabla62346810111213[[#This Row],[F_PROPUESTA]])</f>
        <v>12</v>
      </c>
      <c r="F97" s="15">
        <v>44909</v>
      </c>
      <c r="G97" s="15" t="s">
        <v>15</v>
      </c>
      <c r="H97" s="16" t="s">
        <v>193</v>
      </c>
      <c r="I97" s="17">
        <v>1040</v>
      </c>
      <c r="J97" s="17">
        <v>72.8</v>
      </c>
      <c r="K97" s="17">
        <v>1112.8</v>
      </c>
      <c r="L97" s="18">
        <v>1</v>
      </c>
      <c r="M97" s="19" t="s">
        <v>31</v>
      </c>
    </row>
    <row r="98" spans="1:13" ht="20.100000000000001" customHeight="1" x14ac:dyDescent="0.35">
      <c r="A98" s="9">
        <v>221304</v>
      </c>
      <c r="B98" s="9">
        <v>2022</v>
      </c>
      <c r="C98" s="9" t="s">
        <v>194</v>
      </c>
      <c r="D98" s="14" t="s">
        <v>195</v>
      </c>
      <c r="E98" s="12">
        <f>MONTH(Tabla62346810111213[[#This Row],[F_PROPUESTA]])</f>
        <v>10</v>
      </c>
      <c r="F98" s="15">
        <v>44855</v>
      </c>
      <c r="G98" s="15" t="s">
        <v>15</v>
      </c>
      <c r="H98" s="16" t="s">
        <v>196</v>
      </c>
      <c r="I98" s="17">
        <v>2200</v>
      </c>
      <c r="J98" s="17">
        <v>154.00000000000003</v>
      </c>
      <c r="K98" s="17">
        <v>2354</v>
      </c>
      <c r="L98" s="18">
        <v>3</v>
      </c>
      <c r="M98" s="19" t="s">
        <v>17</v>
      </c>
    </row>
    <row r="99" spans="1:13" ht="20.100000000000001" customHeight="1" x14ac:dyDescent="0.35">
      <c r="A99" s="9">
        <v>221644</v>
      </c>
      <c r="B99" s="9">
        <v>2022</v>
      </c>
      <c r="C99" s="9" t="s">
        <v>194</v>
      </c>
      <c r="D99" s="14" t="s">
        <v>197</v>
      </c>
      <c r="E99" s="12">
        <f>MONTH(Tabla62346810111213[[#This Row],[F_PROPUESTA]])</f>
        <v>11</v>
      </c>
      <c r="F99" s="15">
        <v>44895</v>
      </c>
      <c r="G99" s="15" t="s">
        <v>15</v>
      </c>
      <c r="H99" s="16" t="s">
        <v>198</v>
      </c>
      <c r="I99" s="17">
        <v>1740</v>
      </c>
      <c r="J99" s="17">
        <v>121.80000000000001</v>
      </c>
      <c r="K99" s="17">
        <v>1861.8</v>
      </c>
      <c r="L99" s="18">
        <v>3</v>
      </c>
      <c r="M99" s="19" t="s">
        <v>17</v>
      </c>
    </row>
    <row r="100" spans="1:13" ht="20.100000000000001" customHeight="1" x14ac:dyDescent="0.35">
      <c r="A100" s="9">
        <v>221727</v>
      </c>
      <c r="B100" s="9">
        <v>2022</v>
      </c>
      <c r="C100" s="9" t="s">
        <v>194</v>
      </c>
      <c r="D100" s="14" t="s">
        <v>197</v>
      </c>
      <c r="E100" s="12">
        <f>MONTH(Tabla62346810111213[[#This Row],[F_PROPUESTA]])</f>
        <v>12</v>
      </c>
      <c r="F100" s="15">
        <v>44908</v>
      </c>
      <c r="G100" s="15" t="s">
        <v>15</v>
      </c>
      <c r="H100" s="16" t="s">
        <v>199</v>
      </c>
      <c r="I100" s="17">
        <v>80</v>
      </c>
      <c r="J100" s="17">
        <v>12</v>
      </c>
      <c r="K100" s="17">
        <v>92</v>
      </c>
      <c r="L100" s="18">
        <v>1</v>
      </c>
      <c r="M100" s="19" t="s">
        <v>17</v>
      </c>
    </row>
    <row r="101" spans="1:13" ht="20.100000000000001" customHeight="1" x14ac:dyDescent="0.35">
      <c r="A101" s="9">
        <v>221791</v>
      </c>
      <c r="B101" s="9">
        <v>2022</v>
      </c>
      <c r="C101" s="9" t="s">
        <v>194</v>
      </c>
      <c r="D101" s="14" t="s">
        <v>197</v>
      </c>
      <c r="E101" s="12">
        <f>MONTH(Tabla62346810111213[[#This Row],[F_PROPUESTA]])</f>
        <v>12</v>
      </c>
      <c r="F101" s="15">
        <v>44917</v>
      </c>
      <c r="G101" s="15" t="s">
        <v>15</v>
      </c>
      <c r="H101" s="16" t="s">
        <v>200</v>
      </c>
      <c r="I101" s="17">
        <v>580</v>
      </c>
      <c r="J101" s="17">
        <v>40.6</v>
      </c>
      <c r="K101" s="17">
        <v>620.6</v>
      </c>
      <c r="L101" s="18">
        <v>1</v>
      </c>
      <c r="M101" s="19" t="s">
        <v>17</v>
      </c>
    </row>
    <row r="102" spans="1:13" ht="20.100000000000001" customHeight="1" x14ac:dyDescent="0.35">
      <c r="A102" s="9">
        <v>221842</v>
      </c>
      <c r="B102" s="9">
        <v>2022</v>
      </c>
      <c r="C102" s="9" t="s">
        <v>194</v>
      </c>
      <c r="D102" s="14" t="s">
        <v>197</v>
      </c>
      <c r="E102" s="12">
        <f>MONTH(Tabla62346810111213[[#This Row],[F_PROPUESTA]])</f>
        <v>11</v>
      </c>
      <c r="F102" s="15">
        <v>45257</v>
      </c>
      <c r="G102" s="15" t="s">
        <v>15</v>
      </c>
      <c r="H102" s="16" t="s">
        <v>201</v>
      </c>
      <c r="I102" s="17">
        <v>80</v>
      </c>
      <c r="J102" s="17">
        <v>5.6000000000000005</v>
      </c>
      <c r="K102" s="17">
        <v>85.6</v>
      </c>
      <c r="L102" s="18">
        <v>1</v>
      </c>
      <c r="M102" s="19" t="s">
        <v>17</v>
      </c>
    </row>
    <row r="103" spans="1:13" ht="20.100000000000001" customHeight="1" x14ac:dyDescent="0.35">
      <c r="A103" s="9">
        <v>221352</v>
      </c>
      <c r="B103" s="9">
        <v>2022</v>
      </c>
      <c r="C103" s="9" t="s">
        <v>202</v>
      </c>
      <c r="D103" s="14" t="s">
        <v>203</v>
      </c>
      <c r="E103" s="12">
        <f>MONTH(Tabla62346810111213[[#This Row],[F_PROPUESTA]])</f>
        <v>10</v>
      </c>
      <c r="F103" s="15">
        <v>44865</v>
      </c>
      <c r="G103" s="15" t="s">
        <v>15</v>
      </c>
      <c r="H103" s="16" t="s">
        <v>204</v>
      </c>
      <c r="I103" s="17">
        <v>280</v>
      </c>
      <c r="J103" s="17">
        <v>19.600000000000001</v>
      </c>
      <c r="K103" s="17">
        <v>299.60000000000002</v>
      </c>
      <c r="L103" s="18">
        <v>3</v>
      </c>
      <c r="M103" s="19" t="s">
        <v>31</v>
      </c>
    </row>
    <row r="104" spans="1:13" ht="20.100000000000001" customHeight="1" x14ac:dyDescent="0.35">
      <c r="A104" s="9">
        <v>221583</v>
      </c>
      <c r="B104" s="9">
        <v>2022</v>
      </c>
      <c r="C104" s="9" t="s">
        <v>205</v>
      </c>
      <c r="D104" s="14" t="s">
        <v>206</v>
      </c>
      <c r="E104" s="12">
        <f>MONTH(Tabla62346810111213[[#This Row],[F_PROPUESTA]])</f>
        <v>11</v>
      </c>
      <c r="F104" s="15">
        <v>44889</v>
      </c>
      <c r="G104" s="15" t="s">
        <v>15</v>
      </c>
      <c r="H104" s="16" t="s">
        <v>207</v>
      </c>
      <c r="I104" s="17">
        <v>1200</v>
      </c>
      <c r="J104" s="17">
        <v>84</v>
      </c>
      <c r="K104" s="17">
        <v>1284</v>
      </c>
      <c r="L104" s="18">
        <v>2</v>
      </c>
      <c r="M104" s="19" t="s">
        <v>17</v>
      </c>
    </row>
    <row r="105" spans="1:13" ht="20.100000000000001" customHeight="1" x14ac:dyDescent="0.35">
      <c r="A105" s="9">
        <v>221538</v>
      </c>
      <c r="B105" s="9">
        <v>2022</v>
      </c>
      <c r="C105" s="9" t="s">
        <v>208</v>
      </c>
      <c r="D105" s="14" t="s">
        <v>209</v>
      </c>
      <c r="E105" s="12">
        <f>MONTH(Tabla62346810111213[[#This Row],[F_PROPUESTA]])</f>
        <v>11</v>
      </c>
      <c r="F105" s="15">
        <v>44886</v>
      </c>
      <c r="G105" s="15" t="s">
        <v>15</v>
      </c>
      <c r="H105" s="16" t="s">
        <v>210</v>
      </c>
      <c r="I105" s="17">
        <v>3455</v>
      </c>
      <c r="J105" s="17">
        <v>241.85</v>
      </c>
      <c r="K105" s="17">
        <v>3696.85</v>
      </c>
      <c r="L105" s="18">
        <v>1</v>
      </c>
      <c r="M105" s="19" t="s">
        <v>17</v>
      </c>
    </row>
    <row r="106" spans="1:13" ht="20.100000000000001" customHeight="1" x14ac:dyDescent="0.35">
      <c r="A106" s="9">
        <v>221739</v>
      </c>
      <c r="B106" s="9">
        <v>2022</v>
      </c>
      <c r="C106" s="9" t="s">
        <v>208</v>
      </c>
      <c r="D106" s="14" t="s">
        <v>209</v>
      </c>
      <c r="E106" s="12">
        <f>MONTH(Tabla62346810111213[[#This Row],[F_PROPUESTA]])</f>
        <v>12</v>
      </c>
      <c r="F106" s="15">
        <v>44909</v>
      </c>
      <c r="G106" s="15" t="s">
        <v>15</v>
      </c>
      <c r="H106" s="16" t="s">
        <v>211</v>
      </c>
      <c r="I106" s="17">
        <v>2921</v>
      </c>
      <c r="J106" s="17">
        <v>204.47</v>
      </c>
      <c r="K106" s="17">
        <v>3125.47</v>
      </c>
      <c r="L106" s="18">
        <v>1</v>
      </c>
      <c r="M106" s="19" t="s">
        <v>17</v>
      </c>
    </row>
    <row r="107" spans="1:13" ht="20.100000000000001" customHeight="1" x14ac:dyDescent="0.35">
      <c r="A107" s="9">
        <v>221497</v>
      </c>
      <c r="B107" s="9">
        <v>2022</v>
      </c>
      <c r="C107" s="9" t="s">
        <v>212</v>
      </c>
      <c r="D107" s="14" t="s">
        <v>213</v>
      </c>
      <c r="E107" s="12">
        <f>MONTH(Tabla62346810111213[[#This Row],[F_PROPUESTA]])</f>
        <v>11</v>
      </c>
      <c r="F107" s="15">
        <v>44880</v>
      </c>
      <c r="G107" s="15" t="s">
        <v>15</v>
      </c>
      <c r="H107" s="16" t="s">
        <v>214</v>
      </c>
      <c r="I107" s="17">
        <v>44.61</v>
      </c>
      <c r="J107" s="17">
        <v>0</v>
      </c>
      <c r="K107" s="17">
        <v>44.61</v>
      </c>
      <c r="L107" s="18">
        <v>1</v>
      </c>
      <c r="M107" s="19" t="s">
        <v>17</v>
      </c>
    </row>
    <row r="108" spans="1:13" ht="20.100000000000001" customHeight="1" x14ac:dyDescent="0.35">
      <c r="A108" s="9">
        <v>221181</v>
      </c>
      <c r="B108" s="9">
        <v>2022</v>
      </c>
      <c r="C108" s="9" t="s">
        <v>215</v>
      </c>
      <c r="D108" s="14" t="s">
        <v>216</v>
      </c>
      <c r="E108" s="12">
        <f>MONTH(Tabla62346810111213[[#This Row],[F_PROPUESTA]])</f>
        <v>10</v>
      </c>
      <c r="F108" s="15">
        <v>44840</v>
      </c>
      <c r="G108" s="15" t="s">
        <v>15</v>
      </c>
      <c r="H108" s="16" t="s">
        <v>217</v>
      </c>
      <c r="I108" s="17">
        <v>600</v>
      </c>
      <c r="J108" s="17">
        <v>42</v>
      </c>
      <c r="K108" s="17">
        <v>642</v>
      </c>
      <c r="L108" s="18">
        <v>3</v>
      </c>
      <c r="M108" s="19" t="s">
        <v>17</v>
      </c>
    </row>
    <row r="109" spans="1:13" ht="20.100000000000001" customHeight="1" x14ac:dyDescent="0.35">
      <c r="A109" s="9">
        <v>221397</v>
      </c>
      <c r="B109" s="9">
        <v>2022</v>
      </c>
      <c r="C109" s="9" t="s">
        <v>215</v>
      </c>
      <c r="D109" s="14" t="s">
        <v>216</v>
      </c>
      <c r="E109" s="12">
        <f>MONTH(Tabla62346810111213[[#This Row],[F_PROPUESTA]])</f>
        <v>11</v>
      </c>
      <c r="F109" s="15">
        <v>44873</v>
      </c>
      <c r="G109" s="15" t="s">
        <v>15</v>
      </c>
      <c r="H109" s="16" t="s">
        <v>218</v>
      </c>
      <c r="I109" s="17">
        <v>600</v>
      </c>
      <c r="J109" s="17">
        <v>42</v>
      </c>
      <c r="K109" s="17">
        <v>642</v>
      </c>
      <c r="L109" s="18">
        <v>1</v>
      </c>
      <c r="M109" s="19" t="s">
        <v>17</v>
      </c>
    </row>
    <row r="110" spans="1:13" ht="20.100000000000001" customHeight="1" x14ac:dyDescent="0.35">
      <c r="A110" s="9">
        <v>221569</v>
      </c>
      <c r="B110" s="9">
        <v>2022</v>
      </c>
      <c r="C110" s="9" t="s">
        <v>219</v>
      </c>
      <c r="D110" s="14" t="s">
        <v>216</v>
      </c>
      <c r="E110" s="12">
        <f>MONTH(Tabla62346810111213[[#This Row],[F_PROPUESTA]])</f>
        <v>11</v>
      </c>
      <c r="F110" s="15">
        <v>44888</v>
      </c>
      <c r="G110" s="15" t="s">
        <v>15</v>
      </c>
      <c r="H110" s="16" t="s">
        <v>220</v>
      </c>
      <c r="I110" s="17">
        <v>600</v>
      </c>
      <c r="J110" s="17">
        <v>42</v>
      </c>
      <c r="K110" s="17">
        <v>642</v>
      </c>
      <c r="L110" s="18">
        <v>2</v>
      </c>
      <c r="M110" s="19" t="s">
        <v>17</v>
      </c>
    </row>
    <row r="111" spans="1:13" ht="20.100000000000001" customHeight="1" x14ac:dyDescent="0.35">
      <c r="A111" s="9">
        <v>221722</v>
      </c>
      <c r="B111" s="9">
        <v>2022</v>
      </c>
      <c r="C111" s="9" t="s">
        <v>219</v>
      </c>
      <c r="D111" s="14" t="s">
        <v>216</v>
      </c>
      <c r="E111" s="12">
        <f>MONTH(Tabla62346810111213[[#This Row],[F_PROPUESTA]])</f>
        <v>12</v>
      </c>
      <c r="F111" s="15">
        <v>44908</v>
      </c>
      <c r="G111" s="15" t="s">
        <v>15</v>
      </c>
      <c r="H111" s="16" t="s">
        <v>221</v>
      </c>
      <c r="I111" s="17">
        <v>800</v>
      </c>
      <c r="J111" s="17">
        <v>56</v>
      </c>
      <c r="K111" s="17">
        <v>856</v>
      </c>
      <c r="L111" s="18">
        <v>8</v>
      </c>
      <c r="M111" s="19" t="s">
        <v>17</v>
      </c>
    </row>
    <row r="112" spans="1:13" ht="20.100000000000001" customHeight="1" x14ac:dyDescent="0.35">
      <c r="A112" s="9">
        <v>221354</v>
      </c>
      <c r="B112" s="9">
        <v>2022</v>
      </c>
      <c r="C112" s="9" t="s">
        <v>222</v>
      </c>
      <c r="D112" s="14" t="s">
        <v>223</v>
      </c>
      <c r="E112" s="12">
        <f>MONTH(Tabla62346810111213[[#This Row],[F_PROPUESTA]])</f>
        <v>10</v>
      </c>
      <c r="F112" s="15">
        <v>44854</v>
      </c>
      <c r="G112" s="15" t="s">
        <v>15</v>
      </c>
      <c r="H112" s="16" t="s">
        <v>224</v>
      </c>
      <c r="I112" s="17">
        <v>6096.3</v>
      </c>
      <c r="J112" s="17">
        <v>426.74</v>
      </c>
      <c r="K112" s="17">
        <v>6523.04</v>
      </c>
      <c r="L112" s="18">
        <v>6</v>
      </c>
      <c r="M112" s="19" t="s">
        <v>17</v>
      </c>
    </row>
    <row r="113" spans="1:13" ht="20.100000000000001" customHeight="1" x14ac:dyDescent="0.35">
      <c r="A113" s="9">
        <v>221162</v>
      </c>
      <c r="B113" s="9">
        <v>2022</v>
      </c>
      <c r="C113" s="9" t="s">
        <v>225</v>
      </c>
      <c r="D113" s="14" t="s">
        <v>226</v>
      </c>
      <c r="E113" s="12">
        <f>MONTH(Tabla62346810111213[[#This Row],[F_PROPUESTA]])</f>
        <v>10</v>
      </c>
      <c r="F113" s="15">
        <v>44837</v>
      </c>
      <c r="G113" s="15" t="s">
        <v>15</v>
      </c>
      <c r="H113" s="16" t="s">
        <v>227</v>
      </c>
      <c r="I113" s="17">
        <v>450</v>
      </c>
      <c r="J113" s="17">
        <v>31.500000000000004</v>
      </c>
      <c r="K113" s="17">
        <v>481.5</v>
      </c>
      <c r="L113" s="18">
        <v>1</v>
      </c>
      <c r="M113" s="19" t="s">
        <v>17</v>
      </c>
    </row>
    <row r="114" spans="1:13" ht="20.100000000000001" customHeight="1" x14ac:dyDescent="0.35">
      <c r="A114" s="9">
        <v>221241</v>
      </c>
      <c r="B114" s="9">
        <v>2022</v>
      </c>
      <c r="C114" s="9" t="s">
        <v>225</v>
      </c>
      <c r="D114" s="14" t="s">
        <v>226</v>
      </c>
      <c r="E114" s="12">
        <f>MONTH(Tabla62346810111213[[#This Row],[F_PROPUESTA]])</f>
        <v>10</v>
      </c>
      <c r="F114" s="15">
        <v>44845</v>
      </c>
      <c r="G114" s="15" t="s">
        <v>15</v>
      </c>
      <c r="H114" s="16" t="s">
        <v>228</v>
      </c>
      <c r="I114" s="17">
        <v>4000</v>
      </c>
      <c r="J114" s="17">
        <v>280</v>
      </c>
      <c r="K114" s="17">
        <v>4280</v>
      </c>
      <c r="L114" s="18">
        <v>23</v>
      </c>
      <c r="M114" s="19" t="s">
        <v>17</v>
      </c>
    </row>
    <row r="115" spans="1:13" ht="20.100000000000001" customHeight="1" x14ac:dyDescent="0.35">
      <c r="A115" s="9">
        <v>221329</v>
      </c>
      <c r="B115" s="9">
        <v>2022</v>
      </c>
      <c r="C115" s="9" t="s">
        <v>225</v>
      </c>
      <c r="D115" s="14" t="s">
        <v>226</v>
      </c>
      <c r="E115" s="12">
        <f>MONTH(Tabla62346810111213[[#This Row],[F_PROPUESTA]])</f>
        <v>10</v>
      </c>
      <c r="F115" s="15">
        <v>44859</v>
      </c>
      <c r="G115" s="15" t="s">
        <v>15</v>
      </c>
      <c r="H115" s="16" t="s">
        <v>229</v>
      </c>
      <c r="I115" s="17">
        <v>90</v>
      </c>
      <c r="J115" s="17">
        <v>6.3000000000000007</v>
      </c>
      <c r="K115" s="17">
        <v>96.3</v>
      </c>
      <c r="L115" s="18">
        <v>1</v>
      </c>
      <c r="M115" s="19" t="s">
        <v>17</v>
      </c>
    </row>
    <row r="116" spans="1:13" ht="20.100000000000001" customHeight="1" x14ac:dyDescent="0.35">
      <c r="A116" s="9">
        <v>221641</v>
      </c>
      <c r="B116" s="9">
        <v>2022</v>
      </c>
      <c r="C116" s="27" t="s">
        <v>225</v>
      </c>
      <c r="D116" s="28" t="s">
        <v>226</v>
      </c>
      <c r="E116" s="12">
        <f>MONTH(Tabla62346810111213[[#This Row],[F_PROPUESTA]])</f>
        <v>11</v>
      </c>
      <c r="F116" s="29">
        <v>44893</v>
      </c>
      <c r="G116" s="29" t="s">
        <v>15</v>
      </c>
      <c r="H116" s="30" t="s">
        <v>230</v>
      </c>
      <c r="I116" s="17">
        <v>3500</v>
      </c>
      <c r="J116" s="17">
        <v>245.00000000000003</v>
      </c>
      <c r="K116" s="17">
        <v>3745</v>
      </c>
      <c r="L116" s="18">
        <v>33</v>
      </c>
      <c r="M116" s="19" t="s">
        <v>17</v>
      </c>
    </row>
    <row r="117" spans="1:13" ht="20.100000000000001" customHeight="1" x14ac:dyDescent="0.35">
      <c r="A117" s="9">
        <v>221296</v>
      </c>
      <c r="B117" s="9">
        <v>2022</v>
      </c>
      <c r="C117" s="27" t="s">
        <v>231</v>
      </c>
      <c r="D117" s="28" t="s">
        <v>232</v>
      </c>
      <c r="E117" s="12">
        <f>MONTH(Tabla62346810111213[[#This Row],[F_PROPUESTA]])</f>
        <v>10</v>
      </c>
      <c r="F117" s="15">
        <v>44854</v>
      </c>
      <c r="G117" s="15" t="s">
        <v>15</v>
      </c>
      <c r="H117" s="16" t="s">
        <v>233</v>
      </c>
      <c r="I117" s="17">
        <v>200</v>
      </c>
      <c r="J117" s="17">
        <v>14</v>
      </c>
      <c r="K117" s="17">
        <v>214</v>
      </c>
      <c r="L117" s="18">
        <v>18</v>
      </c>
      <c r="M117" s="19" t="s">
        <v>17</v>
      </c>
    </row>
    <row r="118" spans="1:13" ht="20.100000000000001" customHeight="1" x14ac:dyDescent="0.35">
      <c r="A118" s="9">
        <v>221493</v>
      </c>
      <c r="B118" s="9">
        <v>2022</v>
      </c>
      <c r="C118" s="9" t="s">
        <v>234</v>
      </c>
      <c r="D118" s="14" t="s">
        <v>235</v>
      </c>
      <c r="E118" s="12">
        <f>MONTH(Tabla62346810111213[[#This Row],[F_PROPUESTA]])</f>
        <v>11</v>
      </c>
      <c r="F118" s="15">
        <v>44880</v>
      </c>
      <c r="G118" s="15" t="s">
        <v>15</v>
      </c>
      <c r="H118" s="16" t="s">
        <v>236</v>
      </c>
      <c r="I118" s="17">
        <v>572.5</v>
      </c>
      <c r="J118" s="17">
        <v>17.18</v>
      </c>
      <c r="K118" s="17">
        <v>589.67999999999995</v>
      </c>
      <c r="L118" s="18">
        <v>1</v>
      </c>
      <c r="M118" s="19" t="s">
        <v>31</v>
      </c>
    </row>
    <row r="119" spans="1:13" ht="20.100000000000001" customHeight="1" x14ac:dyDescent="0.35">
      <c r="A119" s="9">
        <v>221185</v>
      </c>
      <c r="B119" s="9">
        <v>2022</v>
      </c>
      <c r="C119" s="9" t="s">
        <v>237</v>
      </c>
      <c r="D119" s="14" t="s">
        <v>238</v>
      </c>
      <c r="E119" s="12">
        <f>MONTH(Tabla62346810111213[[#This Row],[F_PROPUESTA]])</f>
        <v>10</v>
      </c>
      <c r="F119" s="15">
        <v>44840</v>
      </c>
      <c r="G119" s="15" t="s">
        <v>15</v>
      </c>
      <c r="H119" s="16" t="s">
        <v>239</v>
      </c>
      <c r="I119" s="17">
        <v>27495</v>
      </c>
      <c r="J119" s="17">
        <v>1924.65</v>
      </c>
      <c r="K119" s="17">
        <v>29419.65</v>
      </c>
      <c r="L119" s="18">
        <v>3</v>
      </c>
      <c r="M119" s="19" t="s">
        <v>141</v>
      </c>
    </row>
    <row r="120" spans="1:13" ht="20.100000000000001" customHeight="1" x14ac:dyDescent="0.35">
      <c r="A120" s="9">
        <v>221701</v>
      </c>
      <c r="B120" s="9">
        <v>2022</v>
      </c>
      <c r="C120" s="10" t="s">
        <v>240</v>
      </c>
      <c r="D120" s="14" t="s">
        <v>241</v>
      </c>
      <c r="E120" s="12">
        <f>MONTH(Tabla62346810111213[[#This Row],[F_PROPUESTA]])</f>
        <v>12</v>
      </c>
      <c r="F120" s="15">
        <v>44906</v>
      </c>
      <c r="G120" s="15" t="s">
        <v>15</v>
      </c>
      <c r="H120" s="16" t="s">
        <v>242</v>
      </c>
      <c r="I120" s="17">
        <v>17462.03</v>
      </c>
      <c r="J120" s="17">
        <v>1222.3399999999999</v>
      </c>
      <c r="K120" s="17">
        <v>18684.37</v>
      </c>
      <c r="L120" s="18">
        <v>14</v>
      </c>
      <c r="M120" s="19" t="s">
        <v>141</v>
      </c>
    </row>
    <row r="121" spans="1:13" ht="20.100000000000001" customHeight="1" x14ac:dyDescent="0.35">
      <c r="A121" s="9">
        <v>221631</v>
      </c>
      <c r="B121" s="9">
        <v>2022</v>
      </c>
      <c r="C121" s="9" t="s">
        <v>243</v>
      </c>
      <c r="D121" s="14" t="s">
        <v>244</v>
      </c>
      <c r="E121" s="12">
        <f>MONTH(Tabla62346810111213[[#This Row],[F_PROPUESTA]])</f>
        <v>11</v>
      </c>
      <c r="F121" s="15">
        <v>44894</v>
      </c>
      <c r="G121" s="15" t="s">
        <v>15</v>
      </c>
      <c r="H121" s="16" t="s">
        <v>245</v>
      </c>
      <c r="I121" s="17">
        <v>3420.96</v>
      </c>
      <c r="J121" s="17">
        <v>102.63</v>
      </c>
      <c r="K121" s="17">
        <v>3523.59</v>
      </c>
      <c r="L121" s="18">
        <v>1</v>
      </c>
      <c r="M121" s="19" t="s">
        <v>31</v>
      </c>
    </row>
    <row r="122" spans="1:13" ht="20.100000000000001" customHeight="1" x14ac:dyDescent="0.35">
      <c r="A122" s="9">
        <v>221653</v>
      </c>
      <c r="B122" s="9">
        <v>2022</v>
      </c>
      <c r="C122" s="9" t="s">
        <v>246</v>
      </c>
      <c r="D122" s="14" t="s">
        <v>244</v>
      </c>
      <c r="E122" s="12">
        <f>MONTH(Tabla62346810111213[[#This Row],[F_PROPUESTA]])</f>
        <v>12</v>
      </c>
      <c r="F122" s="15">
        <v>44896</v>
      </c>
      <c r="G122" s="15" t="s">
        <v>15</v>
      </c>
      <c r="H122" s="16" t="s">
        <v>247</v>
      </c>
      <c r="I122" s="17">
        <v>3420.96</v>
      </c>
      <c r="J122" s="17">
        <v>102.63</v>
      </c>
      <c r="K122" s="17">
        <v>3523.59</v>
      </c>
      <c r="L122" s="18">
        <v>2</v>
      </c>
      <c r="M122" s="19" t="s">
        <v>31</v>
      </c>
    </row>
    <row r="123" spans="1:13" ht="20.100000000000001" customHeight="1" x14ac:dyDescent="0.35">
      <c r="A123" s="9">
        <v>221808</v>
      </c>
      <c r="B123" s="9">
        <v>2022</v>
      </c>
      <c r="C123" s="9" t="s">
        <v>248</v>
      </c>
      <c r="D123" s="14" t="s">
        <v>249</v>
      </c>
      <c r="E123" s="12">
        <f>MONTH(Tabla62346810111213[[#This Row],[F_PROPUESTA]])</f>
        <v>12</v>
      </c>
      <c r="F123" s="15">
        <v>44924</v>
      </c>
      <c r="G123" s="15" t="s">
        <v>15</v>
      </c>
      <c r="H123" s="16" t="s">
        <v>250</v>
      </c>
      <c r="I123" s="17">
        <v>3320</v>
      </c>
      <c r="J123" s="17">
        <v>232.4</v>
      </c>
      <c r="K123" s="17">
        <v>3552.4</v>
      </c>
      <c r="L123" s="18">
        <f>23+31</f>
        <v>54</v>
      </c>
      <c r="M123" s="19" t="s">
        <v>17</v>
      </c>
    </row>
    <row r="124" spans="1:13" ht="20.100000000000001" customHeight="1" x14ac:dyDescent="0.35">
      <c r="A124" s="9">
        <v>221652</v>
      </c>
      <c r="B124" s="9">
        <v>2022</v>
      </c>
      <c r="C124" s="9" t="s">
        <v>251</v>
      </c>
      <c r="D124" s="14" t="s">
        <v>252</v>
      </c>
      <c r="E124" s="12">
        <f>MONTH(Tabla62346810111213[[#This Row],[F_PROPUESTA]])</f>
        <v>12</v>
      </c>
      <c r="F124" s="15">
        <v>44915</v>
      </c>
      <c r="G124" s="15" t="s">
        <v>15</v>
      </c>
      <c r="H124" s="16" t="s">
        <v>253</v>
      </c>
      <c r="I124" s="17">
        <v>927.5</v>
      </c>
      <c r="J124" s="17">
        <v>64.930000000000007</v>
      </c>
      <c r="K124" s="17">
        <v>992.43</v>
      </c>
      <c r="L124" s="18">
        <v>1</v>
      </c>
      <c r="M124" s="19" t="s">
        <v>31</v>
      </c>
    </row>
    <row r="125" spans="1:13" ht="20.100000000000001" customHeight="1" x14ac:dyDescent="0.35">
      <c r="A125" s="9">
        <v>221284</v>
      </c>
      <c r="B125" s="9">
        <v>2022</v>
      </c>
      <c r="C125" s="9" t="s">
        <v>254</v>
      </c>
      <c r="D125" s="14" t="s">
        <v>255</v>
      </c>
      <c r="E125" s="12">
        <f>MONTH(Tabla62346810111213[[#This Row],[F_PROPUESTA]])</f>
        <v>10</v>
      </c>
      <c r="F125" s="15">
        <v>44853</v>
      </c>
      <c r="G125" s="15" t="s">
        <v>15</v>
      </c>
      <c r="H125" s="16" t="s">
        <v>256</v>
      </c>
      <c r="I125" s="17">
        <v>420</v>
      </c>
      <c r="J125" s="17">
        <v>29.4</v>
      </c>
      <c r="K125" s="17">
        <v>449.4</v>
      </c>
      <c r="L125" s="18">
        <v>1</v>
      </c>
      <c r="M125" s="19" t="s">
        <v>17</v>
      </c>
    </row>
    <row r="126" spans="1:13" ht="20.100000000000001" customHeight="1" x14ac:dyDescent="0.35">
      <c r="A126" s="9">
        <v>221131</v>
      </c>
      <c r="B126" s="9">
        <v>2022</v>
      </c>
      <c r="C126" s="9" t="s">
        <v>257</v>
      </c>
      <c r="D126" s="14" t="s">
        <v>258</v>
      </c>
      <c r="E126" s="12">
        <f>MONTH(Tabla62346810111213[[#This Row],[F_PROPUESTA]])</f>
        <v>10</v>
      </c>
      <c r="F126" s="15">
        <v>44853</v>
      </c>
      <c r="G126" s="15" t="s">
        <v>15</v>
      </c>
      <c r="H126" s="16" t="s">
        <v>259</v>
      </c>
      <c r="I126" s="17">
        <v>750</v>
      </c>
      <c r="J126" s="17">
        <v>52.5</v>
      </c>
      <c r="K126" s="17">
        <v>802.5</v>
      </c>
      <c r="L126" s="18">
        <v>1</v>
      </c>
      <c r="M126" s="19" t="s">
        <v>17</v>
      </c>
    </row>
    <row r="127" spans="1:13" ht="20.100000000000001" customHeight="1" x14ac:dyDescent="0.35">
      <c r="A127" s="9">
        <v>221242</v>
      </c>
      <c r="B127" s="9">
        <v>2022</v>
      </c>
      <c r="C127" s="9" t="s">
        <v>257</v>
      </c>
      <c r="D127" s="14" t="s">
        <v>258</v>
      </c>
      <c r="E127" s="12">
        <f>MONTH(Tabla62346810111213[[#This Row],[F_PROPUESTA]])</f>
        <v>10</v>
      </c>
      <c r="F127" s="15">
        <v>44845</v>
      </c>
      <c r="G127" s="15" t="s">
        <v>15</v>
      </c>
      <c r="H127" s="16" t="s">
        <v>260</v>
      </c>
      <c r="I127" s="17">
        <v>500</v>
      </c>
      <c r="J127" s="17">
        <v>35</v>
      </c>
      <c r="K127" s="17">
        <v>535</v>
      </c>
      <c r="L127" s="18">
        <v>1</v>
      </c>
      <c r="M127" s="19" t="s">
        <v>17</v>
      </c>
    </row>
    <row r="128" spans="1:13" ht="20.100000000000001" customHeight="1" x14ac:dyDescent="0.35">
      <c r="A128" s="9">
        <v>221506</v>
      </c>
      <c r="B128" s="9">
        <v>2022</v>
      </c>
      <c r="C128" s="9" t="s">
        <v>257</v>
      </c>
      <c r="D128" s="14" t="s">
        <v>258</v>
      </c>
      <c r="E128" s="12">
        <f>MONTH(Tabla62346810111213[[#This Row],[F_PROPUESTA]])</f>
        <v>11</v>
      </c>
      <c r="F128" s="15">
        <v>44881</v>
      </c>
      <c r="G128" s="15" t="s">
        <v>15</v>
      </c>
      <c r="H128" s="16" t="s">
        <v>261</v>
      </c>
      <c r="I128" s="17">
        <v>1500</v>
      </c>
      <c r="J128" s="17">
        <v>105</v>
      </c>
      <c r="K128" s="17">
        <v>1605</v>
      </c>
      <c r="L128" s="18">
        <v>5</v>
      </c>
      <c r="M128" s="19" t="s">
        <v>17</v>
      </c>
    </row>
    <row r="129" spans="1:13" ht="20.100000000000001" customHeight="1" x14ac:dyDescent="0.35">
      <c r="A129" s="9">
        <v>221288</v>
      </c>
      <c r="B129" s="9">
        <v>2022</v>
      </c>
      <c r="C129" s="9" t="s">
        <v>262</v>
      </c>
      <c r="D129" s="14" t="s">
        <v>263</v>
      </c>
      <c r="E129" s="12">
        <f>MONTH(Tabla62346810111213[[#This Row],[F_PROPUESTA]])</f>
        <v>10</v>
      </c>
      <c r="F129" s="15">
        <v>44851</v>
      </c>
      <c r="G129" s="15" t="s">
        <v>264</v>
      </c>
      <c r="H129" s="16" t="s">
        <v>265</v>
      </c>
      <c r="I129" s="17">
        <v>460</v>
      </c>
      <c r="J129" s="17">
        <v>32.200000000000003</v>
      </c>
      <c r="K129" s="17">
        <v>492.2</v>
      </c>
      <c r="L129" s="18">
        <v>21</v>
      </c>
      <c r="M129" s="19" t="s">
        <v>17</v>
      </c>
    </row>
    <row r="130" spans="1:13" ht="20.100000000000001" customHeight="1" x14ac:dyDescent="0.35">
      <c r="A130" s="9">
        <v>221549</v>
      </c>
      <c r="B130" s="9">
        <v>2022</v>
      </c>
      <c r="C130" s="9" t="s">
        <v>266</v>
      </c>
      <c r="D130" s="14" t="s">
        <v>267</v>
      </c>
      <c r="E130" s="12">
        <f>MONTH(Tabla62346810111213[[#This Row],[F_PROPUESTA]])</f>
        <v>11</v>
      </c>
      <c r="F130" s="15">
        <v>44888</v>
      </c>
      <c r="G130" s="15" t="s">
        <v>15</v>
      </c>
      <c r="H130" s="16" t="s">
        <v>268</v>
      </c>
      <c r="I130" s="17">
        <v>4230</v>
      </c>
      <c r="J130" s="17">
        <v>296.10000000000002</v>
      </c>
      <c r="K130" s="17">
        <v>4526.1000000000004</v>
      </c>
      <c r="L130" s="18">
        <v>9</v>
      </c>
      <c r="M130" s="19" t="s">
        <v>31</v>
      </c>
    </row>
    <row r="131" spans="1:13" ht="20.100000000000001" customHeight="1" x14ac:dyDescent="0.35">
      <c r="A131" s="9">
        <v>221655</v>
      </c>
      <c r="B131" s="9">
        <v>2022</v>
      </c>
      <c r="C131" s="9" t="s">
        <v>266</v>
      </c>
      <c r="D131" s="14" t="s">
        <v>267</v>
      </c>
      <c r="E131" s="12">
        <f>MONTH(Tabla62346810111213[[#This Row],[F_PROPUESTA]])</f>
        <v>12</v>
      </c>
      <c r="F131" s="15">
        <v>44897</v>
      </c>
      <c r="G131" s="15" t="s">
        <v>15</v>
      </c>
      <c r="H131" s="16" t="s">
        <v>269</v>
      </c>
      <c r="I131" s="17">
        <v>6580</v>
      </c>
      <c r="J131" s="17">
        <v>460.6</v>
      </c>
      <c r="K131" s="17">
        <v>7040.6</v>
      </c>
      <c r="L131" s="18">
        <v>29</v>
      </c>
      <c r="M131" s="19" t="s">
        <v>31</v>
      </c>
    </row>
    <row r="132" spans="1:13" ht="20.100000000000001" customHeight="1" x14ac:dyDescent="0.35">
      <c r="A132" s="9">
        <v>221735</v>
      </c>
      <c r="B132" s="9">
        <v>2022</v>
      </c>
      <c r="C132" s="10" t="s">
        <v>266</v>
      </c>
      <c r="D132" s="14" t="s">
        <v>267</v>
      </c>
      <c r="E132" s="12">
        <f>MONTH(Tabla62346810111213[[#This Row],[F_PROPUESTA]])</f>
        <v>12</v>
      </c>
      <c r="F132" s="15">
        <v>44924</v>
      </c>
      <c r="G132" s="15" t="s">
        <v>15</v>
      </c>
      <c r="H132" s="16" t="s">
        <v>270</v>
      </c>
      <c r="I132" s="17">
        <v>2290</v>
      </c>
      <c r="J132" s="17">
        <v>160.30000000000001</v>
      </c>
      <c r="K132" s="17">
        <v>2450.3000000000002</v>
      </c>
      <c r="L132" s="18">
        <v>8</v>
      </c>
      <c r="M132" s="19" t="s">
        <v>31</v>
      </c>
    </row>
    <row r="133" spans="1:13" ht="20.100000000000001" customHeight="1" x14ac:dyDescent="0.35">
      <c r="A133" s="9">
        <v>221298</v>
      </c>
      <c r="B133" s="9">
        <v>2022</v>
      </c>
      <c r="C133" s="9" t="s">
        <v>271</v>
      </c>
      <c r="D133" s="14" t="s">
        <v>258</v>
      </c>
      <c r="E133" s="12">
        <f>MONTH(Tabla62346810111213[[#This Row],[F_PROPUESTA]])</f>
        <v>10</v>
      </c>
      <c r="F133" s="15">
        <v>44854</v>
      </c>
      <c r="G133" s="15" t="s">
        <v>15</v>
      </c>
      <c r="H133" s="16" t="s">
        <v>272</v>
      </c>
      <c r="I133" s="17">
        <v>650</v>
      </c>
      <c r="J133" s="17">
        <v>45.5</v>
      </c>
      <c r="K133" s="17">
        <v>695.5</v>
      </c>
      <c r="L133" s="18">
        <v>5</v>
      </c>
      <c r="M133" s="19" t="s">
        <v>17</v>
      </c>
    </row>
    <row r="134" spans="1:13" ht="20.100000000000001" customHeight="1" x14ac:dyDescent="0.35">
      <c r="A134" s="9">
        <v>221766</v>
      </c>
      <c r="B134" s="9">
        <v>2022</v>
      </c>
      <c r="C134" s="9" t="s">
        <v>273</v>
      </c>
      <c r="D134" s="14" t="s">
        <v>258</v>
      </c>
      <c r="E134" s="12">
        <f>MONTH(Tabla62346810111213[[#This Row],[F_PROPUESTA]])</f>
        <v>12</v>
      </c>
      <c r="F134" s="15">
        <v>44914</v>
      </c>
      <c r="G134" s="15" t="s">
        <v>15</v>
      </c>
      <c r="H134" s="16" t="s">
        <v>274</v>
      </c>
      <c r="I134" s="17">
        <v>300</v>
      </c>
      <c r="J134" s="17">
        <v>21</v>
      </c>
      <c r="K134" s="17">
        <v>321</v>
      </c>
      <c r="L134" s="18">
        <v>2</v>
      </c>
      <c r="M134" s="19" t="s">
        <v>17</v>
      </c>
    </row>
    <row r="135" spans="1:13" ht="20.100000000000001" customHeight="1" x14ac:dyDescent="0.35">
      <c r="A135" s="9">
        <v>221779</v>
      </c>
      <c r="B135" s="9">
        <v>2022</v>
      </c>
      <c r="C135" s="27" t="s">
        <v>273</v>
      </c>
      <c r="D135" s="28" t="s">
        <v>258</v>
      </c>
      <c r="E135" s="12">
        <f>MONTH(Tabla62346810111213[[#This Row],[F_PROPUESTA]])</f>
        <v>12</v>
      </c>
      <c r="F135" s="15">
        <v>44916</v>
      </c>
      <c r="G135" s="15" t="s">
        <v>15</v>
      </c>
      <c r="H135" s="16" t="s">
        <v>275</v>
      </c>
      <c r="I135" s="17">
        <v>500</v>
      </c>
      <c r="J135" s="17">
        <v>35</v>
      </c>
      <c r="K135" s="17">
        <v>535</v>
      </c>
      <c r="L135" s="18">
        <v>1</v>
      </c>
      <c r="M135" s="19" t="s">
        <v>17</v>
      </c>
    </row>
    <row r="136" spans="1:13" ht="20.100000000000001" customHeight="1" x14ac:dyDescent="0.35">
      <c r="A136" s="9">
        <v>221601</v>
      </c>
      <c r="B136" s="9">
        <v>2022</v>
      </c>
      <c r="C136" s="9" t="s">
        <v>276</v>
      </c>
      <c r="D136" s="14" t="s">
        <v>277</v>
      </c>
      <c r="E136" s="12">
        <f>MONTH(Tabla62346810111213[[#This Row],[F_PROPUESTA]])</f>
        <v>11</v>
      </c>
      <c r="F136" s="15">
        <v>44890</v>
      </c>
      <c r="G136" s="15" t="s">
        <v>15</v>
      </c>
      <c r="H136" s="16" t="s">
        <v>278</v>
      </c>
      <c r="I136" s="17">
        <v>450</v>
      </c>
      <c r="J136" s="17">
        <v>31.5</v>
      </c>
      <c r="K136" s="17">
        <v>481.5</v>
      </c>
      <c r="L136" s="18">
        <v>3</v>
      </c>
      <c r="M136" s="19" t="s">
        <v>17</v>
      </c>
    </row>
    <row r="137" spans="1:13" ht="20.100000000000001" customHeight="1" x14ac:dyDescent="0.35">
      <c r="A137" s="9">
        <v>221733</v>
      </c>
      <c r="B137" s="9">
        <v>2022</v>
      </c>
      <c r="C137" s="9" t="s">
        <v>279</v>
      </c>
      <c r="D137" s="14" t="s">
        <v>280</v>
      </c>
      <c r="E137" s="12">
        <f>MONTH(Tabla62346810111213[[#This Row],[F_PROPUESTA]])</f>
        <v>12</v>
      </c>
      <c r="F137" s="15">
        <v>44908</v>
      </c>
      <c r="G137" s="15" t="s">
        <v>15</v>
      </c>
      <c r="H137" s="16" t="s">
        <v>281</v>
      </c>
      <c r="I137" s="17">
        <v>5894.43</v>
      </c>
      <c r="J137" s="17">
        <v>412.61010000000005</v>
      </c>
      <c r="K137" s="17">
        <v>6307.0401000000002</v>
      </c>
      <c r="L137" s="18">
        <v>3</v>
      </c>
      <c r="M137" s="19" t="s">
        <v>17</v>
      </c>
    </row>
    <row r="138" spans="1:13" ht="20.100000000000001" customHeight="1" x14ac:dyDescent="0.35">
      <c r="A138" s="9">
        <v>221570</v>
      </c>
      <c r="B138" s="9">
        <v>2022</v>
      </c>
      <c r="C138" s="9" t="s">
        <v>282</v>
      </c>
      <c r="D138" s="14" t="s">
        <v>283</v>
      </c>
      <c r="E138" s="12">
        <f>MONTH(Tabla62346810111213[[#This Row],[F_PROPUESTA]])</f>
        <v>11</v>
      </c>
      <c r="F138" s="15">
        <v>44888</v>
      </c>
      <c r="G138" s="15" t="s">
        <v>15</v>
      </c>
      <c r="H138" s="16" t="s">
        <v>284</v>
      </c>
      <c r="I138" s="17">
        <v>6140</v>
      </c>
      <c r="J138" s="17">
        <v>429.8</v>
      </c>
      <c r="K138" s="17">
        <v>6569.8</v>
      </c>
      <c r="L138" s="18">
        <v>8</v>
      </c>
      <c r="M138" s="19" t="s">
        <v>17</v>
      </c>
    </row>
    <row r="139" spans="1:13" ht="20.100000000000001" customHeight="1" x14ac:dyDescent="0.35">
      <c r="A139" s="9">
        <v>220064</v>
      </c>
      <c r="B139" s="9">
        <v>2022</v>
      </c>
      <c r="C139" s="9" t="s">
        <v>285</v>
      </c>
      <c r="D139" s="28" t="s">
        <v>286</v>
      </c>
      <c r="E139" s="12">
        <f>MONTH(Tabla62346810111213[[#This Row],[F_PROPUESTA]])</f>
        <v>12</v>
      </c>
      <c r="F139" s="29">
        <v>44924</v>
      </c>
      <c r="G139" s="29" t="s">
        <v>15</v>
      </c>
      <c r="H139" s="34" t="s">
        <v>287</v>
      </c>
      <c r="I139" s="17">
        <v>7600</v>
      </c>
      <c r="J139" s="17">
        <v>532</v>
      </c>
      <c r="K139" s="17">
        <v>8132</v>
      </c>
      <c r="L139" s="18">
        <v>120</v>
      </c>
      <c r="M139" s="19" t="s">
        <v>17</v>
      </c>
    </row>
    <row r="140" spans="1:13" ht="20.100000000000001" customHeight="1" x14ac:dyDescent="0.35">
      <c r="A140" s="9">
        <v>221673</v>
      </c>
      <c r="B140" s="9">
        <v>2022</v>
      </c>
      <c r="C140" s="9" t="s">
        <v>288</v>
      </c>
      <c r="D140" s="14" t="s">
        <v>289</v>
      </c>
      <c r="E140" s="12">
        <f>MONTH(Tabla62346810111213[[#This Row],[F_PROPUESTA]])</f>
        <v>12</v>
      </c>
      <c r="F140" s="15">
        <v>44902</v>
      </c>
      <c r="G140" s="15" t="s">
        <v>15</v>
      </c>
      <c r="H140" s="16" t="s">
        <v>290</v>
      </c>
      <c r="I140" s="17">
        <v>1058.82</v>
      </c>
      <c r="J140" s="17">
        <v>0</v>
      </c>
      <c r="K140" s="17">
        <v>1058.82</v>
      </c>
      <c r="L140" s="18">
        <v>1</v>
      </c>
      <c r="M140" s="19" t="s">
        <v>17</v>
      </c>
    </row>
    <row r="141" spans="1:13" ht="20.100000000000001" customHeight="1" x14ac:dyDescent="0.35">
      <c r="A141" s="9">
        <v>221427</v>
      </c>
      <c r="B141" s="9">
        <v>2022</v>
      </c>
      <c r="C141" s="10" t="s">
        <v>291</v>
      </c>
      <c r="D141" s="14" t="s">
        <v>292</v>
      </c>
      <c r="E141" s="12">
        <f>MONTH(Tabla62346810111213[[#This Row],[F_PROPUESTA]])</f>
        <v>11</v>
      </c>
      <c r="F141" s="15">
        <v>44872</v>
      </c>
      <c r="G141" s="15" t="s">
        <v>15</v>
      </c>
      <c r="H141" s="16" t="s">
        <v>293</v>
      </c>
      <c r="I141" s="17">
        <v>1377</v>
      </c>
      <c r="J141" s="17">
        <v>96.390000000000015</v>
      </c>
      <c r="K141" s="17">
        <v>1473.39</v>
      </c>
      <c r="L141" s="18">
        <v>23</v>
      </c>
      <c r="M141" s="19" t="s">
        <v>17</v>
      </c>
    </row>
    <row r="142" spans="1:13" ht="20.100000000000001" customHeight="1" x14ac:dyDescent="0.35">
      <c r="A142" s="9">
        <v>221789</v>
      </c>
      <c r="B142" s="9">
        <v>2022</v>
      </c>
      <c r="C142" s="9" t="s">
        <v>291</v>
      </c>
      <c r="D142" s="14" t="s">
        <v>292</v>
      </c>
      <c r="E142" s="12">
        <f>MONTH(Tabla62346810111213[[#This Row],[F_PROPUESTA]])</f>
        <v>12</v>
      </c>
      <c r="F142" s="15">
        <v>44918</v>
      </c>
      <c r="G142" s="15" t="s">
        <v>15</v>
      </c>
      <c r="H142" s="16" t="s">
        <v>294</v>
      </c>
      <c r="I142" s="17">
        <v>2187</v>
      </c>
      <c r="J142" s="17">
        <v>153.09</v>
      </c>
      <c r="K142" s="17">
        <v>2340.09</v>
      </c>
      <c r="L142" s="18">
        <v>9</v>
      </c>
      <c r="M142" s="19" t="s">
        <v>17</v>
      </c>
    </row>
    <row r="143" spans="1:13" ht="20.100000000000001" customHeight="1" x14ac:dyDescent="0.35">
      <c r="A143" s="9">
        <v>221816</v>
      </c>
      <c r="B143" s="9">
        <v>2022</v>
      </c>
      <c r="C143" s="27" t="s">
        <v>295</v>
      </c>
      <c r="D143" s="28" t="s">
        <v>296</v>
      </c>
      <c r="E143" s="12">
        <f>MONTH(Tabla62346810111213[[#This Row],[F_PROPUESTA]])</f>
        <v>12</v>
      </c>
      <c r="F143" s="15">
        <v>44925</v>
      </c>
      <c r="G143" s="15" t="s">
        <v>15</v>
      </c>
      <c r="H143" s="16" t="s">
        <v>297</v>
      </c>
      <c r="I143" s="17">
        <v>7905.6</v>
      </c>
      <c r="J143" s="17">
        <v>553.39200000000005</v>
      </c>
      <c r="K143" s="17">
        <v>8458.9920000000002</v>
      </c>
      <c r="L143" s="18">
        <v>30</v>
      </c>
      <c r="M143" s="19" t="s">
        <v>17</v>
      </c>
    </row>
    <row r="144" spans="1:13" ht="20.100000000000001" customHeight="1" x14ac:dyDescent="0.35">
      <c r="A144" s="9">
        <v>221632</v>
      </c>
      <c r="B144" s="9">
        <v>2022</v>
      </c>
      <c r="C144" s="9" t="s">
        <v>298</v>
      </c>
      <c r="D144" s="14" t="s">
        <v>299</v>
      </c>
      <c r="E144" s="12">
        <f>MONTH(Tabla62346810111213[[#This Row],[F_PROPUESTA]])</f>
        <v>11</v>
      </c>
      <c r="F144" s="15">
        <v>44894</v>
      </c>
      <c r="G144" s="15" t="s">
        <v>15</v>
      </c>
      <c r="H144" s="16" t="s">
        <v>300</v>
      </c>
      <c r="I144" s="17">
        <v>11900</v>
      </c>
      <c r="J144" s="17">
        <v>833</v>
      </c>
      <c r="K144" s="17">
        <v>12733</v>
      </c>
      <c r="L144" s="18">
        <v>8</v>
      </c>
      <c r="M144" s="19" t="s">
        <v>31</v>
      </c>
    </row>
    <row r="145" spans="1:13" ht="20.100000000000001" customHeight="1" x14ac:dyDescent="0.35">
      <c r="A145" s="9">
        <v>221637</v>
      </c>
      <c r="B145" s="9">
        <v>2022</v>
      </c>
      <c r="C145" s="27" t="s">
        <v>301</v>
      </c>
      <c r="D145" s="28" t="s">
        <v>302</v>
      </c>
      <c r="E145" s="12">
        <f>MONTH(Tabla62346810111213[[#This Row],[F_PROPUESTA]])</f>
        <v>11</v>
      </c>
      <c r="F145" s="29">
        <v>44894</v>
      </c>
      <c r="G145" s="29" t="s">
        <v>15</v>
      </c>
      <c r="H145" s="30" t="s">
        <v>303</v>
      </c>
      <c r="I145" s="35">
        <v>1500</v>
      </c>
      <c r="J145" s="17">
        <v>0</v>
      </c>
      <c r="K145" s="17">
        <v>1500</v>
      </c>
      <c r="L145" s="18">
        <v>1</v>
      </c>
      <c r="M145" s="19" t="s">
        <v>17</v>
      </c>
    </row>
    <row r="146" spans="1:13" ht="20.100000000000001" customHeight="1" x14ac:dyDescent="0.35">
      <c r="A146" s="9">
        <v>221511</v>
      </c>
      <c r="B146" s="9">
        <v>2022</v>
      </c>
      <c r="C146" s="9" t="s">
        <v>304</v>
      </c>
      <c r="D146" s="14" t="s">
        <v>305</v>
      </c>
      <c r="E146" s="12">
        <f>MONTH(Tabla62346810111213[[#This Row],[F_PROPUESTA]])</f>
        <v>11</v>
      </c>
      <c r="F146" s="15">
        <v>44886</v>
      </c>
      <c r="G146" s="15" t="s">
        <v>15</v>
      </c>
      <c r="H146" s="16" t="s">
        <v>306</v>
      </c>
      <c r="I146" s="17">
        <v>11800</v>
      </c>
      <c r="J146" s="17">
        <v>0</v>
      </c>
      <c r="K146" s="17">
        <v>11800</v>
      </c>
      <c r="L146" s="18">
        <v>8</v>
      </c>
      <c r="M146" s="19" t="s">
        <v>31</v>
      </c>
    </row>
    <row r="147" spans="1:13" ht="20.100000000000001" customHeight="1" x14ac:dyDescent="0.35">
      <c r="A147" s="9">
        <v>221496</v>
      </c>
      <c r="B147" s="9">
        <v>2022</v>
      </c>
      <c r="C147" s="9" t="s">
        <v>307</v>
      </c>
      <c r="D147" s="14" t="s">
        <v>308</v>
      </c>
      <c r="E147" s="12">
        <f>MONTH(Tabla62346810111213[[#This Row],[F_PROPUESTA]])</f>
        <v>11</v>
      </c>
      <c r="F147" s="15">
        <v>44880</v>
      </c>
      <c r="G147" s="15" t="s">
        <v>15</v>
      </c>
      <c r="H147" s="16" t="s">
        <v>309</v>
      </c>
      <c r="I147" s="17">
        <v>3570</v>
      </c>
      <c r="J147" s="17">
        <v>249.9</v>
      </c>
      <c r="K147" s="17">
        <v>3819.9</v>
      </c>
      <c r="L147" s="18">
        <v>1</v>
      </c>
      <c r="M147" s="19" t="s">
        <v>17</v>
      </c>
    </row>
    <row r="148" spans="1:13" ht="20.100000000000001" customHeight="1" x14ac:dyDescent="0.35">
      <c r="A148" s="9">
        <v>221597</v>
      </c>
      <c r="B148" s="9">
        <v>2022</v>
      </c>
      <c r="C148" s="9" t="s">
        <v>307</v>
      </c>
      <c r="D148" s="14" t="s">
        <v>308</v>
      </c>
      <c r="E148" s="12">
        <f>MONTH(Tabla62346810111213[[#This Row],[F_PROPUESTA]])</f>
        <v>11</v>
      </c>
      <c r="F148" s="15">
        <v>44890</v>
      </c>
      <c r="G148" s="15" t="s">
        <v>15</v>
      </c>
      <c r="H148" s="16" t="s">
        <v>310</v>
      </c>
      <c r="I148" s="17">
        <v>4500</v>
      </c>
      <c r="J148" s="17">
        <v>315</v>
      </c>
      <c r="K148" s="17">
        <v>4815</v>
      </c>
      <c r="L148" s="18">
        <v>1</v>
      </c>
      <c r="M148" s="19" t="s">
        <v>17</v>
      </c>
    </row>
    <row r="149" spans="1:13" ht="20.100000000000001" customHeight="1" x14ac:dyDescent="0.35">
      <c r="A149" s="9">
        <v>221216</v>
      </c>
      <c r="B149" s="9">
        <v>2022</v>
      </c>
      <c r="C149" s="9" t="s">
        <v>311</v>
      </c>
      <c r="D149" s="32" t="s">
        <v>312</v>
      </c>
      <c r="E149" s="12">
        <f>MONTH(Tabla62346810111213[[#This Row],[F_PROPUESTA]])</f>
        <v>10</v>
      </c>
      <c r="F149" s="15">
        <v>44840</v>
      </c>
      <c r="G149" s="15" t="s">
        <v>15</v>
      </c>
      <c r="H149" s="25" t="s">
        <v>313</v>
      </c>
      <c r="I149" s="17">
        <v>2090</v>
      </c>
      <c r="J149" s="17">
        <v>146.30000000000001</v>
      </c>
      <c r="K149" s="17">
        <v>2236.3000000000002</v>
      </c>
      <c r="L149" s="18">
        <v>3</v>
      </c>
      <c r="M149" s="19" t="s">
        <v>17</v>
      </c>
    </row>
    <row r="150" spans="1:13" ht="20.100000000000001" customHeight="1" x14ac:dyDescent="0.35">
      <c r="A150" s="9">
        <v>221462</v>
      </c>
      <c r="B150" s="9">
        <v>2022</v>
      </c>
      <c r="C150" s="9" t="s">
        <v>311</v>
      </c>
      <c r="D150" s="14" t="s">
        <v>312</v>
      </c>
      <c r="E150" s="12">
        <f>MONTH(Tabla62346810111213[[#This Row],[F_PROPUESTA]])</f>
        <v>11</v>
      </c>
      <c r="F150" s="15">
        <v>44875</v>
      </c>
      <c r="G150" s="15" t="s">
        <v>15</v>
      </c>
      <c r="H150" s="16" t="s">
        <v>314</v>
      </c>
      <c r="I150" s="17">
        <v>4580</v>
      </c>
      <c r="J150" s="17">
        <v>320.60000000000002</v>
      </c>
      <c r="K150" s="17">
        <v>4900.6000000000004</v>
      </c>
      <c r="L150" s="18">
        <v>3</v>
      </c>
      <c r="M150" s="19" t="s">
        <v>17</v>
      </c>
    </row>
    <row r="151" spans="1:13" ht="20.100000000000001" customHeight="1" x14ac:dyDescent="0.35">
      <c r="A151" s="9">
        <v>221336</v>
      </c>
      <c r="B151" s="9">
        <v>2022</v>
      </c>
      <c r="C151" s="9" t="s">
        <v>315</v>
      </c>
      <c r="D151" s="14" t="s">
        <v>316</v>
      </c>
      <c r="E151" s="12">
        <f>MONTH(Tabla62346810111213[[#This Row],[F_PROPUESTA]])</f>
        <v>10</v>
      </c>
      <c r="F151" s="15">
        <v>44860</v>
      </c>
      <c r="G151" s="15" t="s">
        <v>15</v>
      </c>
      <c r="H151" s="16" t="s">
        <v>317</v>
      </c>
      <c r="I151" s="17">
        <v>772.5</v>
      </c>
      <c r="J151" s="17">
        <v>54.08</v>
      </c>
      <c r="K151" s="17">
        <v>826.58</v>
      </c>
      <c r="L151" s="18">
        <v>2</v>
      </c>
      <c r="M151" s="19" t="s">
        <v>31</v>
      </c>
    </row>
    <row r="152" spans="1:13" ht="20.100000000000001" customHeight="1" x14ac:dyDescent="0.35">
      <c r="A152" s="9">
        <v>221513</v>
      </c>
      <c r="B152" s="9">
        <v>2022</v>
      </c>
      <c r="C152" s="9" t="s">
        <v>318</v>
      </c>
      <c r="D152" s="14" t="s">
        <v>319</v>
      </c>
      <c r="E152" s="12">
        <f>MONTH(Tabla62346810111213[[#This Row],[F_PROPUESTA]])</f>
        <v>11</v>
      </c>
      <c r="F152" s="15">
        <v>44890</v>
      </c>
      <c r="G152" s="15" t="s">
        <v>15</v>
      </c>
      <c r="H152" s="16" t="s">
        <v>320</v>
      </c>
      <c r="I152" s="17">
        <v>7488</v>
      </c>
      <c r="J152" s="17">
        <v>0</v>
      </c>
      <c r="K152" s="17">
        <v>7488</v>
      </c>
      <c r="L152" s="18">
        <v>8</v>
      </c>
      <c r="M152" s="19" t="s">
        <v>17</v>
      </c>
    </row>
    <row r="153" spans="1:13" ht="20.100000000000001" customHeight="1" x14ac:dyDescent="0.35">
      <c r="A153" s="9">
        <v>221381</v>
      </c>
      <c r="B153" s="9">
        <v>2022</v>
      </c>
      <c r="C153" s="9" t="s">
        <v>321</v>
      </c>
      <c r="D153" s="14" t="s">
        <v>322</v>
      </c>
      <c r="E153" s="12">
        <f>MONTH(Tabla62346810111213[[#This Row],[F_PROPUESTA]])</f>
        <v>11</v>
      </c>
      <c r="F153" s="15">
        <v>44870</v>
      </c>
      <c r="G153" s="15" t="s">
        <v>15</v>
      </c>
      <c r="H153" s="16" t="s">
        <v>323</v>
      </c>
      <c r="I153" s="17">
        <v>1600</v>
      </c>
      <c r="J153" s="17">
        <v>112</v>
      </c>
      <c r="K153" s="17">
        <v>1712</v>
      </c>
      <c r="L153" s="18">
        <v>3</v>
      </c>
      <c r="M153" s="19" t="s">
        <v>31</v>
      </c>
    </row>
    <row r="154" spans="1:13" ht="20.100000000000001" customHeight="1" x14ac:dyDescent="0.35">
      <c r="A154" s="9">
        <v>221391</v>
      </c>
      <c r="B154" s="9">
        <v>2022</v>
      </c>
      <c r="C154" s="9" t="s">
        <v>321</v>
      </c>
      <c r="D154" s="14" t="s">
        <v>322</v>
      </c>
      <c r="E154" s="12">
        <f>MONTH(Tabla62346810111213[[#This Row],[F_PROPUESTA]])</f>
        <v>11</v>
      </c>
      <c r="F154" s="15">
        <v>44872</v>
      </c>
      <c r="G154" s="15" t="s">
        <v>15</v>
      </c>
      <c r="H154" s="16" t="s">
        <v>324</v>
      </c>
      <c r="I154" s="17">
        <v>5550</v>
      </c>
      <c r="J154" s="17">
        <v>388.5</v>
      </c>
      <c r="K154" s="17">
        <v>5938.5</v>
      </c>
      <c r="L154" s="18">
        <v>3</v>
      </c>
      <c r="M154" s="19" t="s">
        <v>17</v>
      </c>
    </row>
    <row r="155" spans="1:13" ht="20.100000000000001" customHeight="1" x14ac:dyDescent="0.35">
      <c r="A155" s="9">
        <v>221665</v>
      </c>
      <c r="B155" s="9">
        <v>2022</v>
      </c>
      <c r="C155" s="9" t="s">
        <v>321</v>
      </c>
      <c r="D155" s="14" t="s">
        <v>322</v>
      </c>
      <c r="E155" s="12">
        <f>MONTH(Tabla62346810111213[[#This Row],[F_PROPUESTA]])</f>
        <v>12</v>
      </c>
      <c r="F155" s="15">
        <v>44900</v>
      </c>
      <c r="G155" s="15" t="s">
        <v>15</v>
      </c>
      <c r="H155" s="16" t="s">
        <v>325</v>
      </c>
      <c r="I155" s="17">
        <v>450</v>
      </c>
      <c r="J155" s="17">
        <v>31.5</v>
      </c>
      <c r="K155" s="17">
        <v>481.5</v>
      </c>
      <c r="L155" s="18">
        <v>8</v>
      </c>
      <c r="M155" s="19" t="s">
        <v>31</v>
      </c>
    </row>
    <row r="156" spans="1:13" ht="20.100000000000001" customHeight="1" x14ac:dyDescent="0.35">
      <c r="A156" s="9">
        <v>221457</v>
      </c>
      <c r="B156" s="9">
        <v>2022</v>
      </c>
      <c r="C156" s="9" t="s">
        <v>326</v>
      </c>
      <c r="D156" s="14" t="s">
        <v>327</v>
      </c>
      <c r="E156" s="12">
        <f>MONTH(Tabla62346810111213[[#This Row],[F_PROPUESTA]])</f>
        <v>11</v>
      </c>
      <c r="F156" s="15">
        <v>44873</v>
      </c>
      <c r="G156" s="15" t="s">
        <v>15</v>
      </c>
      <c r="H156" s="16" t="s">
        <v>328</v>
      </c>
      <c r="I156" s="17">
        <v>850</v>
      </c>
      <c r="J156" s="17">
        <v>59.5</v>
      </c>
      <c r="K156" s="17">
        <v>909.5</v>
      </c>
      <c r="L156" s="18">
        <v>1</v>
      </c>
      <c r="M156" s="19" t="s">
        <v>17</v>
      </c>
    </row>
    <row r="157" spans="1:13" ht="20.100000000000001" customHeight="1" x14ac:dyDescent="0.35">
      <c r="A157" s="9">
        <v>221455</v>
      </c>
      <c r="B157" s="9">
        <v>2022</v>
      </c>
      <c r="C157" s="9" t="s">
        <v>329</v>
      </c>
      <c r="D157" s="14" t="s">
        <v>327</v>
      </c>
      <c r="E157" s="12">
        <f>MONTH(Tabla62346810111213[[#This Row],[F_PROPUESTA]])</f>
        <v>11</v>
      </c>
      <c r="F157" s="15">
        <v>44874</v>
      </c>
      <c r="G157" s="15" t="s">
        <v>15</v>
      </c>
      <c r="H157" s="16" t="s">
        <v>330</v>
      </c>
      <c r="I157" s="17">
        <v>3890</v>
      </c>
      <c r="J157" s="17">
        <v>272.3</v>
      </c>
      <c r="K157" s="17">
        <v>4162.3</v>
      </c>
      <c r="L157" s="18">
        <v>3</v>
      </c>
      <c r="M157" s="19" t="s">
        <v>31</v>
      </c>
    </row>
    <row r="158" spans="1:13" ht="20.100000000000001" customHeight="1" x14ac:dyDescent="0.35">
      <c r="A158" s="9">
        <v>221606</v>
      </c>
      <c r="B158" s="9">
        <v>2022</v>
      </c>
      <c r="C158" s="9" t="s">
        <v>329</v>
      </c>
      <c r="D158" s="14" t="s">
        <v>327</v>
      </c>
      <c r="E158" s="12">
        <f>MONTH(Tabla62346810111213[[#This Row],[F_PROPUESTA]])</f>
        <v>11</v>
      </c>
      <c r="F158" s="15">
        <v>44890</v>
      </c>
      <c r="G158" s="15" t="s">
        <v>15</v>
      </c>
      <c r="H158" s="16" t="s">
        <v>331</v>
      </c>
      <c r="I158" s="17">
        <v>1940</v>
      </c>
      <c r="J158" s="17">
        <v>135.80000000000001</v>
      </c>
      <c r="K158" s="17">
        <v>2075.8000000000002</v>
      </c>
      <c r="L158" s="18">
        <v>1</v>
      </c>
      <c r="M158" s="19" t="s">
        <v>17</v>
      </c>
    </row>
    <row r="159" spans="1:13" ht="20.100000000000001" customHeight="1" x14ac:dyDescent="0.35">
      <c r="A159" s="9">
        <v>221607</v>
      </c>
      <c r="B159" s="9">
        <v>2022</v>
      </c>
      <c r="C159" s="9" t="s">
        <v>329</v>
      </c>
      <c r="D159" s="14" t="s">
        <v>327</v>
      </c>
      <c r="E159" s="12">
        <f>MONTH(Tabla62346810111213[[#This Row],[F_PROPUESTA]])</f>
        <v>11</v>
      </c>
      <c r="F159" s="15">
        <v>44890</v>
      </c>
      <c r="G159" s="15" t="s">
        <v>15</v>
      </c>
      <c r="H159" s="16" t="s">
        <v>332</v>
      </c>
      <c r="I159" s="17">
        <v>980</v>
      </c>
      <c r="J159" s="17">
        <v>68.599999999999994</v>
      </c>
      <c r="K159" s="17">
        <v>1048.5999999999999</v>
      </c>
      <c r="L159" s="18">
        <v>1</v>
      </c>
      <c r="M159" s="19" t="s">
        <v>31</v>
      </c>
    </row>
    <row r="160" spans="1:13" ht="20.100000000000001" customHeight="1" x14ac:dyDescent="0.35">
      <c r="A160" s="9">
        <v>221592</v>
      </c>
      <c r="B160" s="9">
        <v>2022</v>
      </c>
      <c r="C160" s="9" t="s">
        <v>333</v>
      </c>
      <c r="D160" s="14" t="s">
        <v>334</v>
      </c>
      <c r="E160" s="12">
        <f>MONTH(Tabla62346810111213[[#This Row],[F_PROPUESTA]])</f>
        <v>11</v>
      </c>
      <c r="F160" s="15">
        <v>44889</v>
      </c>
      <c r="G160" s="15" t="s">
        <v>15</v>
      </c>
      <c r="H160" s="16" t="s">
        <v>335</v>
      </c>
      <c r="I160" s="17">
        <v>1800</v>
      </c>
      <c r="J160" s="17">
        <v>126</v>
      </c>
      <c r="K160" s="17">
        <v>1926</v>
      </c>
      <c r="L160" s="18">
        <v>9</v>
      </c>
      <c r="M160" s="19" t="s">
        <v>31</v>
      </c>
    </row>
    <row r="161" spans="1:13" ht="20.100000000000001" customHeight="1" x14ac:dyDescent="0.35">
      <c r="A161" s="9">
        <v>221806</v>
      </c>
      <c r="B161" s="9">
        <v>2022</v>
      </c>
      <c r="C161" s="9" t="s">
        <v>336</v>
      </c>
      <c r="D161" s="14" t="s">
        <v>337</v>
      </c>
      <c r="E161" s="12">
        <f>MONTH(Tabla62346810111213[[#This Row],[F_PROPUESTA]])</f>
        <v>12</v>
      </c>
      <c r="F161" s="15">
        <v>44924</v>
      </c>
      <c r="G161" s="15" t="s">
        <v>15</v>
      </c>
      <c r="H161" s="16" t="s">
        <v>338</v>
      </c>
      <c r="I161" s="17">
        <v>2448.27</v>
      </c>
      <c r="J161" s="17">
        <v>171.38</v>
      </c>
      <c r="K161" s="17">
        <v>2619.65</v>
      </c>
      <c r="L161" s="18">
        <v>1</v>
      </c>
      <c r="M161" s="19" t="s">
        <v>31</v>
      </c>
    </row>
    <row r="162" spans="1:13" ht="20.100000000000001" customHeight="1" x14ac:dyDescent="0.35">
      <c r="A162" s="9">
        <v>221524</v>
      </c>
      <c r="B162" s="9">
        <v>2022</v>
      </c>
      <c r="C162" s="31" t="s">
        <v>339</v>
      </c>
      <c r="D162" s="32" t="s">
        <v>340</v>
      </c>
      <c r="E162" s="12">
        <f>MONTH(Tabla62346810111213[[#This Row],[F_PROPUESTA]])</f>
        <v>11</v>
      </c>
      <c r="F162" s="15">
        <v>44883</v>
      </c>
      <c r="G162" s="15" t="s">
        <v>15</v>
      </c>
      <c r="H162" s="16" t="s">
        <v>341</v>
      </c>
      <c r="I162" s="17">
        <v>420</v>
      </c>
      <c r="J162" s="17">
        <v>29.400000000000002</v>
      </c>
      <c r="K162" s="17">
        <v>449.4</v>
      </c>
      <c r="L162" s="18">
        <v>3</v>
      </c>
      <c r="M162" s="19" t="s">
        <v>17</v>
      </c>
    </row>
    <row r="163" spans="1:13" ht="20.100000000000001" customHeight="1" x14ac:dyDescent="0.35">
      <c r="A163" s="9">
        <v>221753</v>
      </c>
      <c r="B163" s="9">
        <v>2022</v>
      </c>
      <c r="C163" s="9" t="s">
        <v>339</v>
      </c>
      <c r="D163" s="14" t="s">
        <v>340</v>
      </c>
      <c r="E163" s="12">
        <f>MONTH(Tabla62346810111213[[#This Row],[F_PROPUESTA]])</f>
        <v>12</v>
      </c>
      <c r="F163" s="15">
        <v>44911</v>
      </c>
      <c r="G163" s="15" t="s">
        <v>15</v>
      </c>
      <c r="H163" s="16" t="s">
        <v>342</v>
      </c>
      <c r="I163" s="17">
        <v>280</v>
      </c>
      <c r="J163" s="17">
        <v>19.600000000000001</v>
      </c>
      <c r="K163" s="17">
        <v>299.60000000000002</v>
      </c>
      <c r="L163" s="18">
        <v>2</v>
      </c>
      <c r="M163" s="19" t="s">
        <v>17</v>
      </c>
    </row>
    <row r="164" spans="1:13" ht="20.100000000000001" customHeight="1" x14ac:dyDescent="0.35">
      <c r="A164" s="9">
        <v>221834</v>
      </c>
      <c r="B164" s="9">
        <v>2022</v>
      </c>
      <c r="C164" s="9" t="s">
        <v>339</v>
      </c>
      <c r="D164" s="14" t="s">
        <v>340</v>
      </c>
      <c r="E164" s="12">
        <f>MONTH(Tabla62346810111213[[#This Row],[F_PROPUESTA]])</f>
        <v>12</v>
      </c>
      <c r="F164" s="15">
        <v>44915</v>
      </c>
      <c r="G164" s="15" t="s">
        <v>15</v>
      </c>
      <c r="H164" s="16" t="s">
        <v>343</v>
      </c>
      <c r="I164" s="17">
        <v>420</v>
      </c>
      <c r="J164" s="17">
        <v>29.400000000000002</v>
      </c>
      <c r="K164" s="17">
        <v>449.4</v>
      </c>
      <c r="L164" s="18">
        <v>1</v>
      </c>
      <c r="M164" s="19" t="s">
        <v>17</v>
      </c>
    </row>
    <row r="165" spans="1:13" ht="20.100000000000001" customHeight="1" x14ac:dyDescent="0.35">
      <c r="A165" s="9">
        <v>221552</v>
      </c>
      <c r="B165" s="9">
        <v>2022</v>
      </c>
      <c r="C165" s="9" t="s">
        <v>344</v>
      </c>
      <c r="D165" s="14" t="s">
        <v>345</v>
      </c>
      <c r="E165" s="12">
        <f>MONTH(Tabla62346810111213[[#This Row],[F_PROPUESTA]])</f>
        <v>11</v>
      </c>
      <c r="F165" s="15">
        <v>44887</v>
      </c>
      <c r="G165" s="15" t="s">
        <v>15</v>
      </c>
      <c r="H165" s="16" t="s">
        <v>346</v>
      </c>
      <c r="I165" s="17">
        <v>502.92</v>
      </c>
      <c r="J165" s="17">
        <v>35.200000000000003</v>
      </c>
      <c r="K165" s="17">
        <v>538.12</v>
      </c>
      <c r="L165" s="18">
        <v>2</v>
      </c>
      <c r="M165" s="19" t="s">
        <v>17</v>
      </c>
    </row>
    <row r="166" spans="1:13" ht="20.100000000000001" customHeight="1" x14ac:dyDescent="0.35">
      <c r="A166" s="9">
        <v>221183</v>
      </c>
      <c r="B166" s="9">
        <v>2022</v>
      </c>
      <c r="C166" s="9" t="s">
        <v>347</v>
      </c>
      <c r="D166" s="14" t="s">
        <v>345</v>
      </c>
      <c r="E166" s="12">
        <f>MONTH(Tabla62346810111213[[#This Row],[F_PROPUESTA]])</f>
        <v>10</v>
      </c>
      <c r="F166" s="15">
        <v>44840</v>
      </c>
      <c r="G166" s="15" t="s">
        <v>15</v>
      </c>
      <c r="H166" s="16" t="s">
        <v>348</v>
      </c>
      <c r="I166" s="17">
        <f>1028.29+2058.8</f>
        <v>3087.09</v>
      </c>
      <c r="J166" s="17">
        <v>216.1</v>
      </c>
      <c r="K166" s="17">
        <v>3303.19</v>
      </c>
      <c r="L166" s="18">
        <v>11</v>
      </c>
      <c r="M166" s="19" t="s">
        <v>17</v>
      </c>
    </row>
    <row r="167" spans="1:13" ht="20.100000000000001" customHeight="1" x14ac:dyDescent="0.35">
      <c r="A167" s="9">
        <v>221743</v>
      </c>
      <c r="B167" s="9">
        <v>2022</v>
      </c>
      <c r="C167" s="9" t="s">
        <v>347</v>
      </c>
      <c r="D167" s="14" t="s">
        <v>345</v>
      </c>
      <c r="E167" s="12">
        <f>MONTH(Tabla62346810111213[[#This Row],[F_PROPUESTA]])</f>
        <v>12</v>
      </c>
      <c r="F167" s="15">
        <v>44910</v>
      </c>
      <c r="G167" s="15" t="s">
        <v>15</v>
      </c>
      <c r="H167" s="16" t="s">
        <v>349</v>
      </c>
      <c r="I167" s="17">
        <v>2368.91</v>
      </c>
      <c r="J167" s="17">
        <v>165.82</v>
      </c>
      <c r="K167" s="17">
        <v>2534.73</v>
      </c>
      <c r="L167" s="18">
        <v>8</v>
      </c>
      <c r="M167" s="19" t="s">
        <v>17</v>
      </c>
    </row>
    <row r="168" spans="1:13" ht="20.100000000000001" customHeight="1" x14ac:dyDescent="0.35">
      <c r="A168" s="9">
        <v>221481</v>
      </c>
      <c r="B168" s="9">
        <v>2022</v>
      </c>
      <c r="C168" s="9" t="s">
        <v>350</v>
      </c>
      <c r="D168" s="14" t="s">
        <v>351</v>
      </c>
      <c r="E168" s="12">
        <f>MONTH(Tabla62346810111213[[#This Row],[F_PROPUESTA]])</f>
        <v>11</v>
      </c>
      <c r="F168" s="15">
        <v>44875</v>
      </c>
      <c r="G168" s="15" t="s">
        <v>15</v>
      </c>
      <c r="H168" s="16" t="s">
        <v>352</v>
      </c>
      <c r="I168" s="17">
        <v>1938</v>
      </c>
      <c r="J168" s="17">
        <v>0</v>
      </c>
      <c r="K168" s="17">
        <v>1938</v>
      </c>
      <c r="L168" s="18">
        <v>4</v>
      </c>
      <c r="M168" s="19" t="s">
        <v>17</v>
      </c>
    </row>
    <row r="169" spans="1:13" ht="20.100000000000001" customHeight="1" x14ac:dyDescent="0.35">
      <c r="A169" s="9">
        <v>221510</v>
      </c>
      <c r="B169" s="9">
        <v>2022</v>
      </c>
      <c r="C169" s="9" t="s">
        <v>353</v>
      </c>
      <c r="D169" s="14" t="s">
        <v>354</v>
      </c>
      <c r="E169" s="12">
        <f>MONTH(Tabla62346810111213[[#This Row],[F_PROPUESTA]])</f>
        <v>11</v>
      </c>
      <c r="F169" s="15">
        <v>44881</v>
      </c>
      <c r="G169" s="15" t="s">
        <v>15</v>
      </c>
      <c r="H169" s="4" t="s">
        <v>355</v>
      </c>
      <c r="I169" s="17">
        <v>11700</v>
      </c>
      <c r="J169" s="17">
        <v>0</v>
      </c>
      <c r="K169" s="17">
        <v>11700</v>
      </c>
      <c r="L169" s="18">
        <v>8</v>
      </c>
      <c r="M169" s="19" t="s">
        <v>31</v>
      </c>
    </row>
    <row r="170" spans="1:13" ht="20.100000000000001" customHeight="1" x14ac:dyDescent="0.35">
      <c r="A170" s="9">
        <v>221613</v>
      </c>
      <c r="B170" s="9">
        <v>2022</v>
      </c>
      <c r="C170" s="9" t="s">
        <v>356</v>
      </c>
      <c r="D170" s="14" t="s">
        <v>357</v>
      </c>
      <c r="E170" s="12">
        <f>MONTH(Tabla62346810111213[[#This Row],[F_PROPUESTA]])</f>
        <v>12</v>
      </c>
      <c r="F170" s="15">
        <v>44902</v>
      </c>
      <c r="G170" s="15" t="s">
        <v>15</v>
      </c>
      <c r="H170" s="16" t="s">
        <v>358</v>
      </c>
      <c r="I170" s="17">
        <v>2385</v>
      </c>
      <c r="J170" s="17">
        <v>0</v>
      </c>
      <c r="K170" s="17">
        <v>2385</v>
      </c>
      <c r="L170" s="18">
        <v>8</v>
      </c>
      <c r="M170" s="19" t="s">
        <v>17</v>
      </c>
    </row>
    <row r="171" spans="1:13" ht="20.100000000000001" customHeight="1" x14ac:dyDescent="0.35">
      <c r="A171" s="9">
        <v>221614</v>
      </c>
      <c r="B171" s="9">
        <v>2022</v>
      </c>
      <c r="C171" s="9" t="s">
        <v>356</v>
      </c>
      <c r="D171" s="14" t="s">
        <v>357</v>
      </c>
      <c r="E171" s="12">
        <f>MONTH(Tabla62346810111213[[#This Row],[F_PROPUESTA]])</f>
        <v>12</v>
      </c>
      <c r="F171" s="15">
        <v>44902</v>
      </c>
      <c r="G171" s="15" t="s">
        <v>15</v>
      </c>
      <c r="H171" s="16" t="s">
        <v>359</v>
      </c>
      <c r="I171" s="17">
        <v>9300</v>
      </c>
      <c r="J171" s="17">
        <v>0</v>
      </c>
      <c r="K171" s="17">
        <v>9300</v>
      </c>
      <c r="L171" s="18">
        <v>8</v>
      </c>
      <c r="M171" s="19" t="s">
        <v>17</v>
      </c>
    </row>
    <row r="172" spans="1:13" ht="20.100000000000001" customHeight="1" x14ac:dyDescent="0.35">
      <c r="A172" s="9">
        <v>221533</v>
      </c>
      <c r="B172" s="9">
        <v>2022</v>
      </c>
      <c r="C172" s="9" t="s">
        <v>360</v>
      </c>
      <c r="D172" s="14" t="s">
        <v>361</v>
      </c>
      <c r="E172" s="12">
        <f>MONTH(Tabla62346810111213[[#This Row],[F_PROPUESTA]])</f>
        <v>11</v>
      </c>
      <c r="F172" s="15">
        <v>44886</v>
      </c>
      <c r="G172" s="15" t="s">
        <v>15</v>
      </c>
      <c r="H172" s="16" t="s">
        <v>362</v>
      </c>
      <c r="I172" s="17">
        <v>6000</v>
      </c>
      <c r="J172" s="17">
        <v>0</v>
      </c>
      <c r="K172" s="17">
        <v>6000</v>
      </c>
      <c r="L172" s="18">
        <v>8</v>
      </c>
      <c r="M172" s="19" t="s">
        <v>17</v>
      </c>
    </row>
    <row r="173" spans="1:13" ht="20.100000000000001" customHeight="1" x14ac:dyDescent="0.35">
      <c r="A173" s="9">
        <v>221503</v>
      </c>
      <c r="B173" s="9">
        <v>2022</v>
      </c>
      <c r="C173" s="9" t="s">
        <v>363</v>
      </c>
      <c r="D173" s="14" t="s">
        <v>364</v>
      </c>
      <c r="E173" s="12">
        <f>MONTH(Tabla62346810111213[[#This Row],[F_PROPUESTA]])</f>
        <v>11</v>
      </c>
      <c r="F173" s="15">
        <v>44880</v>
      </c>
      <c r="G173" s="15" t="s">
        <v>15</v>
      </c>
      <c r="H173" s="16" t="s">
        <v>365</v>
      </c>
      <c r="I173" s="17">
        <v>550</v>
      </c>
      <c r="J173" s="17">
        <v>38.5</v>
      </c>
      <c r="K173" s="17">
        <v>588.5</v>
      </c>
      <c r="L173" s="18">
        <v>11</v>
      </c>
      <c r="M173" s="19" t="s">
        <v>17</v>
      </c>
    </row>
    <row r="174" spans="1:13" ht="20.100000000000001" customHeight="1" x14ac:dyDescent="0.35">
      <c r="A174" s="9">
        <v>221671</v>
      </c>
      <c r="B174" s="9">
        <v>2022</v>
      </c>
      <c r="C174" s="9" t="s">
        <v>366</v>
      </c>
      <c r="D174" s="14" t="s">
        <v>367</v>
      </c>
      <c r="E174" s="12">
        <f>MONTH(Tabla62346810111213[[#This Row],[F_PROPUESTA]])</f>
        <v>12</v>
      </c>
      <c r="F174" s="15">
        <v>44900</v>
      </c>
      <c r="G174" s="15" t="s">
        <v>15</v>
      </c>
      <c r="H174" s="16" t="s">
        <v>368</v>
      </c>
      <c r="I174" s="17">
        <v>2515</v>
      </c>
      <c r="J174" s="17">
        <v>176.05</v>
      </c>
      <c r="K174" s="17">
        <v>2691.05</v>
      </c>
      <c r="L174" s="18">
        <v>5</v>
      </c>
      <c r="M174" s="19" t="s">
        <v>17</v>
      </c>
    </row>
    <row r="175" spans="1:13" ht="20.100000000000001" customHeight="1" x14ac:dyDescent="0.35">
      <c r="A175" s="9">
        <v>221626</v>
      </c>
      <c r="B175" s="9">
        <v>2022</v>
      </c>
      <c r="C175" s="27" t="s">
        <v>369</v>
      </c>
      <c r="D175" s="28" t="s">
        <v>370</v>
      </c>
      <c r="E175" s="12">
        <f>MONTH(Tabla62346810111213[[#This Row],[F_PROPUESTA]])</f>
        <v>11</v>
      </c>
      <c r="F175" s="29">
        <v>44893</v>
      </c>
      <c r="G175" s="29" t="s">
        <v>15</v>
      </c>
      <c r="H175" s="30" t="s">
        <v>371</v>
      </c>
      <c r="I175" s="17">
        <v>284.48</v>
      </c>
      <c r="J175" s="17">
        <v>19.91</v>
      </c>
      <c r="K175" s="17">
        <v>304.39000000000004</v>
      </c>
      <c r="L175" s="18">
        <v>1</v>
      </c>
      <c r="M175" s="19" t="s">
        <v>17</v>
      </c>
    </row>
    <row r="176" spans="1:13" ht="20.100000000000001" customHeight="1" x14ac:dyDescent="0.35">
      <c r="A176" s="9">
        <v>221590</v>
      </c>
      <c r="B176" s="9">
        <v>2022</v>
      </c>
      <c r="C176" s="9" t="s">
        <v>372</v>
      </c>
      <c r="D176" s="14" t="s">
        <v>373</v>
      </c>
      <c r="E176" s="12">
        <f>MONTH(Tabla62346810111213[[#This Row],[F_PROPUESTA]])</f>
        <v>11</v>
      </c>
      <c r="F176" s="15">
        <v>44889</v>
      </c>
      <c r="G176" s="15" t="s">
        <v>15</v>
      </c>
      <c r="H176" s="16" t="s">
        <v>374</v>
      </c>
      <c r="I176" s="17">
        <v>100</v>
      </c>
      <c r="J176" s="17">
        <v>7</v>
      </c>
      <c r="K176" s="17">
        <v>107</v>
      </c>
      <c r="L176" s="18">
        <v>1</v>
      </c>
      <c r="M176" s="19" t="s">
        <v>17</v>
      </c>
    </row>
    <row r="177" spans="1:13" ht="20.100000000000001" customHeight="1" x14ac:dyDescent="0.35">
      <c r="A177" s="9">
        <v>221811</v>
      </c>
      <c r="B177" s="9">
        <v>2022</v>
      </c>
      <c r="C177" s="9" t="s">
        <v>375</v>
      </c>
      <c r="D177" s="14" t="s">
        <v>376</v>
      </c>
      <c r="E177" s="12">
        <f>MONTH(Tabla62346810111213[[#This Row],[F_PROPUESTA]])</f>
        <v>12</v>
      </c>
      <c r="F177" s="15">
        <v>44924</v>
      </c>
      <c r="G177" s="15" t="s">
        <v>15</v>
      </c>
      <c r="H177" s="16" t="s">
        <v>377</v>
      </c>
      <c r="I177" s="17">
        <v>4000</v>
      </c>
      <c r="J177" s="17">
        <v>280</v>
      </c>
      <c r="K177" s="17">
        <v>4280</v>
      </c>
      <c r="L177" s="18">
        <f>31+30+31</f>
        <v>92</v>
      </c>
      <c r="M177" s="19" t="s">
        <v>17</v>
      </c>
    </row>
    <row r="178" spans="1:13" ht="20.100000000000001" customHeight="1" x14ac:dyDescent="0.35">
      <c r="A178" s="9">
        <v>221344</v>
      </c>
      <c r="B178" s="9">
        <v>2022</v>
      </c>
      <c r="C178" s="9" t="s">
        <v>378</v>
      </c>
      <c r="D178" s="14" t="s">
        <v>376</v>
      </c>
      <c r="E178" s="12">
        <f>MONTH(Tabla62346810111213[[#This Row],[F_PROPUESTA]])</f>
        <v>10</v>
      </c>
      <c r="F178" s="15">
        <v>44861</v>
      </c>
      <c r="G178" s="15" t="s">
        <v>15</v>
      </c>
      <c r="H178" s="16" t="s">
        <v>379</v>
      </c>
      <c r="I178" s="17">
        <v>4000</v>
      </c>
      <c r="J178" s="17">
        <v>280</v>
      </c>
      <c r="K178" s="17">
        <v>4280</v>
      </c>
      <c r="L178" s="18">
        <v>21</v>
      </c>
      <c r="M178" s="19" t="s">
        <v>17</v>
      </c>
    </row>
    <row r="179" spans="1:13" ht="20.100000000000001" customHeight="1" x14ac:dyDescent="0.35">
      <c r="A179" s="9">
        <v>221160</v>
      </c>
      <c r="B179" s="9">
        <v>2022</v>
      </c>
      <c r="C179" s="9" t="s">
        <v>380</v>
      </c>
      <c r="D179" s="14" t="s">
        <v>381</v>
      </c>
      <c r="E179" s="12">
        <f>MONTH(Tabla62346810111213[[#This Row],[F_PROPUESTA]])</f>
        <v>10</v>
      </c>
      <c r="F179" s="15">
        <v>44837</v>
      </c>
      <c r="G179" s="15" t="s">
        <v>15</v>
      </c>
      <c r="H179" s="16" t="s">
        <v>382</v>
      </c>
      <c r="I179" s="17">
        <v>81.290000000000006</v>
      </c>
      <c r="J179" s="17">
        <v>5.69</v>
      </c>
      <c r="K179" s="17">
        <v>86.98</v>
      </c>
      <c r="L179" s="18">
        <v>1</v>
      </c>
      <c r="M179" s="19" t="s">
        <v>17</v>
      </c>
    </row>
    <row r="180" spans="1:13" ht="20.100000000000001" customHeight="1" x14ac:dyDescent="0.35">
      <c r="A180" s="9">
        <v>221254</v>
      </c>
      <c r="B180" s="9">
        <v>2022</v>
      </c>
      <c r="C180" s="9" t="s">
        <v>380</v>
      </c>
      <c r="D180" s="14" t="s">
        <v>381</v>
      </c>
      <c r="E180" s="12">
        <f>MONTH(Tabla62346810111213[[#This Row],[F_PROPUESTA]])</f>
        <v>10</v>
      </c>
      <c r="F180" s="15">
        <v>44847</v>
      </c>
      <c r="G180" s="15" t="s">
        <v>15</v>
      </c>
      <c r="H180" s="16" t="s">
        <v>383</v>
      </c>
      <c r="I180" s="17">
        <v>162.58000000000001</v>
      </c>
      <c r="J180" s="17">
        <v>10.34</v>
      </c>
      <c r="K180" s="17">
        <v>172.92000000000002</v>
      </c>
      <c r="L180" s="18">
        <v>1</v>
      </c>
      <c r="M180" s="19" t="s">
        <v>31</v>
      </c>
    </row>
    <row r="181" spans="1:13" ht="20.100000000000001" customHeight="1" x14ac:dyDescent="0.35">
      <c r="A181" s="9">
        <v>221259</v>
      </c>
      <c r="B181" s="9">
        <v>2022</v>
      </c>
      <c r="C181" s="9" t="s">
        <v>380</v>
      </c>
      <c r="D181" s="14" t="s">
        <v>381</v>
      </c>
      <c r="E181" s="12">
        <f>MONTH(Tabla62346810111213[[#This Row],[F_PROPUESTA]])</f>
        <v>10</v>
      </c>
      <c r="F181" s="15">
        <v>44848</v>
      </c>
      <c r="G181" s="15" t="s">
        <v>15</v>
      </c>
      <c r="H181" s="16" t="s">
        <v>384</v>
      </c>
      <c r="I181" s="17">
        <v>177.48</v>
      </c>
      <c r="J181" s="17">
        <v>9.9</v>
      </c>
      <c r="K181" s="17">
        <v>187.38</v>
      </c>
      <c r="L181" s="18">
        <v>1</v>
      </c>
      <c r="M181" s="19" t="s">
        <v>31</v>
      </c>
    </row>
    <row r="182" spans="1:13" ht="20.100000000000001" customHeight="1" x14ac:dyDescent="0.35">
      <c r="A182" s="9">
        <v>221688</v>
      </c>
      <c r="B182" s="9">
        <v>2022</v>
      </c>
      <c r="C182" s="9" t="s">
        <v>385</v>
      </c>
      <c r="D182" s="14" t="s">
        <v>386</v>
      </c>
      <c r="E182" s="12">
        <f>MONTH(Tabla62346810111213[[#This Row],[F_PROPUESTA]])</f>
        <v>12</v>
      </c>
      <c r="F182" s="15">
        <v>44904</v>
      </c>
      <c r="G182" s="15" t="s">
        <v>15</v>
      </c>
      <c r="H182" s="16" t="s">
        <v>387</v>
      </c>
      <c r="I182" s="17">
        <v>3300</v>
      </c>
      <c r="J182" s="17">
        <v>231</v>
      </c>
      <c r="K182" s="17">
        <v>3531</v>
      </c>
      <c r="L182" s="18">
        <v>1</v>
      </c>
      <c r="M182" s="19" t="s">
        <v>17</v>
      </c>
    </row>
    <row r="183" spans="1:13" ht="20.100000000000001" customHeight="1" x14ac:dyDescent="0.35">
      <c r="A183" s="9">
        <v>221751</v>
      </c>
      <c r="B183" s="9">
        <v>2022</v>
      </c>
      <c r="C183" s="9" t="s">
        <v>388</v>
      </c>
      <c r="D183" s="14" t="s">
        <v>389</v>
      </c>
      <c r="E183" s="12">
        <f>MONTH(Tabla62346810111213[[#This Row],[F_PROPUESTA]])</f>
        <v>12</v>
      </c>
      <c r="F183" s="15">
        <v>44909</v>
      </c>
      <c r="G183" s="15" t="s">
        <v>15</v>
      </c>
      <c r="H183" s="16" t="s">
        <v>390</v>
      </c>
      <c r="I183" s="17">
        <v>220</v>
      </c>
      <c r="J183" s="17">
        <v>15.4</v>
      </c>
      <c r="K183" s="17">
        <v>235.4</v>
      </c>
      <c r="L183" s="18">
        <v>1</v>
      </c>
      <c r="M183" s="19" t="s">
        <v>31</v>
      </c>
    </row>
    <row r="184" spans="1:13" ht="20.100000000000001" customHeight="1" x14ac:dyDescent="0.35">
      <c r="A184" s="9">
        <v>221182</v>
      </c>
      <c r="B184" s="9">
        <v>2022</v>
      </c>
      <c r="C184" s="9" t="s">
        <v>391</v>
      </c>
      <c r="D184" s="14">
        <v>977268854</v>
      </c>
      <c r="E184" s="12">
        <f>MONTH(Tabla62346810111213[[#This Row],[F_PROPUESTA]])</f>
        <v>10</v>
      </c>
      <c r="F184" s="15">
        <v>44840</v>
      </c>
      <c r="G184" s="15" t="s">
        <v>15</v>
      </c>
      <c r="H184" s="16" t="s">
        <v>392</v>
      </c>
      <c r="I184" s="17">
        <v>5000</v>
      </c>
      <c r="J184" s="17">
        <v>350.00000000000006</v>
      </c>
      <c r="K184" s="17">
        <v>5350</v>
      </c>
      <c r="L184" s="18">
        <v>1</v>
      </c>
      <c r="M184" s="19" t="s">
        <v>17</v>
      </c>
    </row>
    <row r="185" spans="1:13" ht="20.100000000000001" customHeight="1" x14ac:dyDescent="0.35">
      <c r="A185" s="9">
        <v>221309</v>
      </c>
      <c r="B185" s="9">
        <v>2022</v>
      </c>
      <c r="C185" s="10" t="s">
        <v>393</v>
      </c>
      <c r="D185" s="14" t="s">
        <v>394</v>
      </c>
      <c r="E185" s="12">
        <f>MONTH(Tabla62346810111213[[#This Row],[F_PROPUESTA]])</f>
        <v>10</v>
      </c>
      <c r="F185" s="15">
        <v>44855</v>
      </c>
      <c r="G185" s="15" t="s">
        <v>15</v>
      </c>
      <c r="H185" s="16" t="s">
        <v>395</v>
      </c>
      <c r="I185" s="17">
        <v>150</v>
      </c>
      <c r="J185" s="17">
        <v>10.500000000000002</v>
      </c>
      <c r="K185" s="17">
        <v>160.5</v>
      </c>
      <c r="L185" s="18">
        <v>1</v>
      </c>
      <c r="M185" s="19" t="s">
        <v>17</v>
      </c>
    </row>
    <row r="186" spans="1:13" ht="20.100000000000001" customHeight="1" x14ac:dyDescent="0.35">
      <c r="A186" s="9">
        <v>221361</v>
      </c>
      <c r="B186" s="9">
        <v>2022</v>
      </c>
      <c r="C186" s="9" t="s">
        <v>393</v>
      </c>
      <c r="D186" s="14" t="s">
        <v>394</v>
      </c>
      <c r="E186" s="12">
        <f>MONTH(Tabla62346810111213[[#This Row],[F_PROPUESTA]])</f>
        <v>11</v>
      </c>
      <c r="F186" s="15">
        <v>44867</v>
      </c>
      <c r="G186" s="15" t="s">
        <v>15</v>
      </c>
      <c r="H186" s="16" t="s">
        <v>396</v>
      </c>
      <c r="I186" s="17">
        <v>90</v>
      </c>
      <c r="J186" s="17">
        <v>6.3000000000000007</v>
      </c>
      <c r="K186" s="17">
        <v>96.3</v>
      </c>
      <c r="L186" s="18">
        <v>1</v>
      </c>
      <c r="M186" s="19" t="s">
        <v>17</v>
      </c>
    </row>
    <row r="187" spans="1:13" ht="20.100000000000001" customHeight="1" x14ac:dyDescent="0.35">
      <c r="A187" s="9">
        <v>221487</v>
      </c>
      <c r="B187" s="9">
        <v>2022</v>
      </c>
      <c r="C187" s="9" t="s">
        <v>393</v>
      </c>
      <c r="D187" s="14" t="s">
        <v>394</v>
      </c>
      <c r="E187" s="12">
        <f>MONTH(Tabla62346810111213[[#This Row],[F_PROPUESTA]])</f>
        <v>11</v>
      </c>
      <c r="F187" s="15">
        <v>44876</v>
      </c>
      <c r="G187" s="15" t="s">
        <v>15</v>
      </c>
      <c r="H187" s="16" t="s">
        <v>397</v>
      </c>
      <c r="I187" s="17">
        <v>900</v>
      </c>
      <c r="J187" s="17">
        <v>63.000000000000007</v>
      </c>
      <c r="K187" s="17">
        <v>963</v>
      </c>
      <c r="L187" s="18">
        <v>2</v>
      </c>
      <c r="M187" s="19" t="s">
        <v>17</v>
      </c>
    </row>
    <row r="188" spans="1:13" ht="20.100000000000001" customHeight="1" x14ac:dyDescent="0.35">
      <c r="A188" s="9">
        <v>221684</v>
      </c>
      <c r="B188" s="9">
        <v>2022</v>
      </c>
      <c r="C188" s="9" t="s">
        <v>393</v>
      </c>
      <c r="D188" s="14" t="s">
        <v>394</v>
      </c>
      <c r="E188" s="12">
        <f>MONTH(Tabla62346810111213[[#This Row],[F_PROPUESTA]])</f>
        <v>12</v>
      </c>
      <c r="F188" s="15">
        <v>44902</v>
      </c>
      <c r="G188" s="15" t="s">
        <v>15</v>
      </c>
      <c r="H188" s="16" t="s">
        <v>398</v>
      </c>
      <c r="I188" s="17">
        <v>285</v>
      </c>
      <c r="J188" s="17">
        <v>19.950000000000003</v>
      </c>
      <c r="K188" s="17">
        <v>304.95</v>
      </c>
      <c r="L188" s="18">
        <v>3</v>
      </c>
      <c r="M188" s="19" t="s">
        <v>17</v>
      </c>
    </row>
    <row r="189" spans="1:13" ht="20.100000000000001" customHeight="1" x14ac:dyDescent="0.35">
      <c r="A189" s="9">
        <v>221535</v>
      </c>
      <c r="B189" s="9">
        <v>2022</v>
      </c>
      <c r="C189" s="9" t="s">
        <v>399</v>
      </c>
      <c r="D189" s="14" t="s">
        <v>400</v>
      </c>
      <c r="E189" s="12">
        <f>MONTH(Tabla62346810111213[[#This Row],[F_PROPUESTA]])</f>
        <v>11</v>
      </c>
      <c r="F189" s="15">
        <v>44889</v>
      </c>
      <c r="G189" s="15" t="s">
        <v>15</v>
      </c>
      <c r="H189" s="16" t="s">
        <v>401</v>
      </c>
      <c r="I189" s="17">
        <v>5049</v>
      </c>
      <c r="J189" s="17">
        <v>353.5</v>
      </c>
      <c r="K189" s="17">
        <v>5402.5</v>
      </c>
      <c r="L189" s="18">
        <v>3</v>
      </c>
      <c r="M189" s="19" t="s">
        <v>31</v>
      </c>
    </row>
    <row r="190" spans="1:13" ht="20.100000000000001" customHeight="1" x14ac:dyDescent="0.35">
      <c r="A190" s="9">
        <v>221815</v>
      </c>
      <c r="B190" s="9">
        <v>2022</v>
      </c>
      <c r="C190" s="9" t="s">
        <v>402</v>
      </c>
      <c r="D190" s="14" t="s">
        <v>403</v>
      </c>
      <c r="E190" s="12">
        <f>MONTH(Tabla62346810111213[[#This Row],[F_PROPUESTA]])</f>
        <v>12</v>
      </c>
      <c r="F190" s="15">
        <v>44925</v>
      </c>
      <c r="G190" s="15" t="s">
        <v>15</v>
      </c>
      <c r="H190" s="16" t="s">
        <v>404</v>
      </c>
      <c r="I190" s="17">
        <v>7750</v>
      </c>
      <c r="J190" s="17">
        <v>542.5</v>
      </c>
      <c r="K190" s="17">
        <v>8292.5</v>
      </c>
      <c r="L190" s="18">
        <v>1</v>
      </c>
      <c r="M190" s="19" t="s">
        <v>31</v>
      </c>
    </row>
    <row r="191" spans="1:13" ht="20.100000000000001" customHeight="1" x14ac:dyDescent="0.35">
      <c r="A191" s="9">
        <v>221774</v>
      </c>
      <c r="B191" s="9">
        <v>2022</v>
      </c>
      <c r="C191" s="9" t="s">
        <v>405</v>
      </c>
      <c r="D191" s="14" t="s">
        <v>406</v>
      </c>
      <c r="E191" s="12">
        <f>MONTH(Tabla62346810111213[[#This Row],[F_PROPUESTA]])</f>
        <v>12</v>
      </c>
      <c r="F191" s="15">
        <v>44915</v>
      </c>
      <c r="G191" s="15" t="s">
        <v>15</v>
      </c>
      <c r="H191" s="16" t="s">
        <v>407</v>
      </c>
      <c r="I191" s="17">
        <v>5995</v>
      </c>
      <c r="J191" s="17">
        <v>419.65</v>
      </c>
      <c r="K191" s="17">
        <v>6414.65</v>
      </c>
      <c r="L191" s="18">
        <v>1</v>
      </c>
      <c r="M191" s="19" t="s">
        <v>17</v>
      </c>
    </row>
    <row r="192" spans="1:13" ht="20.100000000000001" customHeight="1" x14ac:dyDescent="0.35">
      <c r="A192" s="9">
        <v>221454</v>
      </c>
      <c r="B192" s="9">
        <v>2022</v>
      </c>
      <c r="C192" s="9" t="s">
        <v>408</v>
      </c>
      <c r="D192" s="14" t="s">
        <v>409</v>
      </c>
      <c r="E192" s="12">
        <f>MONTH(Tabla62346810111213[[#This Row],[F_PROPUESTA]])</f>
        <v>11</v>
      </c>
      <c r="F192" s="15">
        <v>44874</v>
      </c>
      <c r="G192" s="15" t="s">
        <v>15</v>
      </c>
      <c r="H192" s="16" t="s">
        <v>410</v>
      </c>
      <c r="I192" s="17">
        <v>272.12</v>
      </c>
      <c r="J192" s="17">
        <v>19.05</v>
      </c>
      <c r="K192" s="17">
        <v>291.17</v>
      </c>
      <c r="L192" s="18">
        <v>3</v>
      </c>
      <c r="M192" s="19" t="s">
        <v>17</v>
      </c>
    </row>
    <row r="193" spans="1:13 16333:16339" ht="20.100000000000001" customHeight="1" x14ac:dyDescent="0.35">
      <c r="A193" s="9">
        <v>221519</v>
      </c>
      <c r="B193" s="9">
        <v>2022</v>
      </c>
      <c r="C193" s="9" t="s">
        <v>408</v>
      </c>
      <c r="D193" s="14" t="s">
        <v>409</v>
      </c>
      <c r="E193" s="12">
        <f>MONTH(Tabla62346810111213[[#This Row],[F_PROPUESTA]])</f>
        <v>11</v>
      </c>
      <c r="F193" s="15">
        <v>44882</v>
      </c>
      <c r="G193" s="15" t="s">
        <v>15</v>
      </c>
      <c r="H193" s="16" t="s">
        <v>411</v>
      </c>
      <c r="I193" s="17">
        <v>147.05000000000001</v>
      </c>
      <c r="J193" s="17">
        <v>10.29</v>
      </c>
      <c r="K193" s="17">
        <v>157.34</v>
      </c>
      <c r="L193" s="18">
        <v>1</v>
      </c>
      <c r="M193" s="19" t="s">
        <v>17</v>
      </c>
    </row>
    <row r="194" spans="1:13 16333:16339" ht="20.100000000000001" customHeight="1" x14ac:dyDescent="0.35">
      <c r="A194" s="9">
        <v>221555</v>
      </c>
      <c r="B194" s="9">
        <v>2022</v>
      </c>
      <c r="C194" s="9" t="s">
        <v>408</v>
      </c>
      <c r="D194" s="14" t="s">
        <v>409</v>
      </c>
      <c r="E194" s="12">
        <f>MONTH(Tabla62346810111213[[#This Row],[F_PROPUESTA]])</f>
        <v>11</v>
      </c>
      <c r="F194" s="15">
        <v>44888</v>
      </c>
      <c r="G194" s="15" t="s">
        <v>15</v>
      </c>
      <c r="H194" s="16" t="s">
        <v>412</v>
      </c>
      <c r="I194" s="17">
        <v>485.27</v>
      </c>
      <c r="J194" s="17">
        <v>33.97</v>
      </c>
      <c r="K194" s="17">
        <v>519.24</v>
      </c>
      <c r="L194" s="18">
        <v>2</v>
      </c>
      <c r="M194" s="19" t="s">
        <v>17</v>
      </c>
    </row>
    <row r="195" spans="1:13 16333:16339" ht="20.100000000000001" customHeight="1" x14ac:dyDescent="0.35">
      <c r="A195" s="9">
        <v>221595</v>
      </c>
      <c r="B195" s="9">
        <v>2022</v>
      </c>
      <c r="C195" s="9" t="s">
        <v>408</v>
      </c>
      <c r="D195" s="14" t="s">
        <v>409</v>
      </c>
      <c r="E195" s="12">
        <f>MONTH(Tabla62346810111213[[#This Row],[F_PROPUESTA]])</f>
        <v>11</v>
      </c>
      <c r="F195" s="15">
        <v>44889</v>
      </c>
      <c r="G195" s="15" t="s">
        <v>15</v>
      </c>
      <c r="H195" s="16" t="s">
        <v>413</v>
      </c>
      <c r="I195" s="17">
        <v>102.94</v>
      </c>
      <c r="J195" s="17">
        <v>7.21</v>
      </c>
      <c r="K195" s="17">
        <v>110.14999999999999</v>
      </c>
      <c r="L195" s="18">
        <v>1</v>
      </c>
      <c r="M195" s="19" t="s">
        <v>17</v>
      </c>
    </row>
    <row r="196" spans="1:13 16333:16339" ht="20.100000000000001" customHeight="1" x14ac:dyDescent="0.35">
      <c r="A196" s="9">
        <v>221247</v>
      </c>
      <c r="B196" s="9">
        <v>2022</v>
      </c>
      <c r="C196" s="9" t="s">
        <v>414</v>
      </c>
      <c r="D196" s="14" t="s">
        <v>409</v>
      </c>
      <c r="E196" s="12">
        <f>MONTH(Tabla62346810111213[[#This Row],[F_PROPUESTA]])</f>
        <v>10</v>
      </c>
      <c r="F196" s="15">
        <v>44847</v>
      </c>
      <c r="G196" s="15" t="s">
        <v>15</v>
      </c>
      <c r="H196" s="16" t="s">
        <v>415</v>
      </c>
      <c r="I196" s="17">
        <v>235.28</v>
      </c>
      <c r="J196" s="17">
        <v>16.47</v>
      </c>
      <c r="K196" s="17">
        <v>251.75</v>
      </c>
      <c r="L196" s="18">
        <v>1</v>
      </c>
      <c r="M196" s="19" t="s">
        <v>17</v>
      </c>
      <c r="XDE196" s="9"/>
      <c r="XDF196" s="9"/>
      <c r="XDG196" s="10"/>
      <c r="XDH196" s="11"/>
      <c r="XDI196" s="12"/>
      <c r="XDJ196" s="13"/>
      <c r="XDK196" s="13"/>
    </row>
    <row r="197" spans="1:13 16333:16339" ht="20.100000000000001" customHeight="1" x14ac:dyDescent="0.35">
      <c r="A197" s="9">
        <v>221266</v>
      </c>
      <c r="B197" s="9">
        <v>2022</v>
      </c>
      <c r="C197" s="9" t="s">
        <v>414</v>
      </c>
      <c r="D197" s="14" t="s">
        <v>409</v>
      </c>
      <c r="E197" s="12">
        <f>MONTH(Tabla62346810111213[[#This Row],[F_PROPUESTA]])</f>
        <v>10</v>
      </c>
      <c r="F197" s="15">
        <v>44851</v>
      </c>
      <c r="G197" s="15" t="s">
        <v>15</v>
      </c>
      <c r="H197" s="16" t="s">
        <v>416</v>
      </c>
      <c r="I197" s="17">
        <v>88.23</v>
      </c>
      <c r="J197" s="17">
        <v>6.18</v>
      </c>
      <c r="K197" s="17">
        <v>94.41</v>
      </c>
      <c r="L197" s="18">
        <v>1</v>
      </c>
      <c r="M197" s="19" t="s">
        <v>17</v>
      </c>
    </row>
    <row r="198" spans="1:13 16333:16339" ht="20.100000000000001" customHeight="1" x14ac:dyDescent="0.35">
      <c r="A198" s="9">
        <v>221273</v>
      </c>
      <c r="B198" s="9">
        <v>2022</v>
      </c>
      <c r="C198" s="9" t="s">
        <v>414</v>
      </c>
      <c r="D198" s="14" t="s">
        <v>409</v>
      </c>
      <c r="E198" s="12">
        <f>MONTH(Tabla62346810111213[[#This Row],[F_PROPUESTA]])</f>
        <v>10</v>
      </c>
      <c r="F198" s="15">
        <v>44851</v>
      </c>
      <c r="G198" s="15" t="s">
        <v>15</v>
      </c>
      <c r="H198" s="16" t="s">
        <v>417</v>
      </c>
      <c r="I198" s="17">
        <v>411.74</v>
      </c>
      <c r="J198" s="17">
        <v>28.82</v>
      </c>
      <c r="K198" s="17">
        <v>440.56</v>
      </c>
      <c r="L198" s="18">
        <v>2</v>
      </c>
      <c r="M198" s="19" t="s">
        <v>17</v>
      </c>
    </row>
    <row r="199" spans="1:13 16333:16339" ht="20.100000000000001" customHeight="1" x14ac:dyDescent="0.35">
      <c r="A199" s="9">
        <v>221725</v>
      </c>
      <c r="B199" s="9">
        <v>2022</v>
      </c>
      <c r="C199" s="9" t="s">
        <v>418</v>
      </c>
      <c r="D199" s="14" t="s">
        <v>409</v>
      </c>
      <c r="E199" s="12">
        <f>MONTH(Tabla62346810111213[[#This Row],[F_PROPUESTA]])</f>
        <v>11</v>
      </c>
      <c r="F199" s="15">
        <v>44889</v>
      </c>
      <c r="G199" s="15" t="s">
        <v>15</v>
      </c>
      <c r="H199" s="16" t="s">
        <v>419</v>
      </c>
      <c r="I199" s="17">
        <v>350</v>
      </c>
      <c r="J199" s="17">
        <v>24.5</v>
      </c>
      <c r="K199" s="17">
        <v>374.5</v>
      </c>
      <c r="L199" s="18">
        <v>365</v>
      </c>
      <c r="M199" s="19" t="s">
        <v>31</v>
      </c>
    </row>
    <row r="200" spans="1:13 16333:16339" ht="20.100000000000001" customHeight="1" x14ac:dyDescent="0.35">
      <c r="A200" s="9">
        <v>221224</v>
      </c>
      <c r="B200" s="9">
        <v>2022</v>
      </c>
      <c r="C200" s="9" t="s">
        <v>420</v>
      </c>
      <c r="D200" s="14" t="s">
        <v>421</v>
      </c>
      <c r="E200" s="12">
        <f>MONTH(Tabla62346810111213[[#This Row],[F_PROPUESTA]])</f>
        <v>10</v>
      </c>
      <c r="F200" s="15">
        <v>44841</v>
      </c>
      <c r="G200" s="15" t="s">
        <v>15</v>
      </c>
      <c r="H200" s="16" t="s">
        <v>422</v>
      </c>
      <c r="I200" s="17">
        <v>677.87</v>
      </c>
      <c r="J200" s="17">
        <v>20.34</v>
      </c>
      <c r="K200" s="17">
        <v>698.21</v>
      </c>
      <c r="L200" s="18">
        <v>1</v>
      </c>
      <c r="M200" s="19" t="s">
        <v>31</v>
      </c>
    </row>
    <row r="201" spans="1:13 16333:16339" ht="20.100000000000001" customHeight="1" x14ac:dyDescent="0.35">
      <c r="A201" s="9">
        <v>221598</v>
      </c>
      <c r="B201" s="9">
        <v>2022</v>
      </c>
      <c r="C201" s="9" t="s">
        <v>420</v>
      </c>
      <c r="D201" s="14" t="s">
        <v>421</v>
      </c>
      <c r="E201" s="12">
        <f>MONTH(Tabla62346810111213[[#This Row],[F_PROPUESTA]])</f>
        <v>11</v>
      </c>
      <c r="F201" s="15">
        <v>44890</v>
      </c>
      <c r="G201" s="15" t="s">
        <v>15</v>
      </c>
      <c r="H201" s="16" t="s">
        <v>423</v>
      </c>
      <c r="I201" s="17">
        <v>582.36</v>
      </c>
      <c r="J201" s="17">
        <v>20.34</v>
      </c>
      <c r="K201" s="17">
        <v>602.70000000000005</v>
      </c>
      <c r="L201" s="18">
        <v>1</v>
      </c>
      <c r="M201" s="19" t="s">
        <v>31</v>
      </c>
    </row>
    <row r="202" spans="1:13 16333:16339" ht="20.100000000000001" customHeight="1" x14ac:dyDescent="0.35">
      <c r="A202" s="9">
        <v>221628</v>
      </c>
      <c r="B202" s="9">
        <v>2022</v>
      </c>
      <c r="C202" s="9" t="s">
        <v>420</v>
      </c>
      <c r="D202" s="14" t="s">
        <v>421</v>
      </c>
      <c r="E202" s="12">
        <f>MONTH(Tabla62346810111213[[#This Row],[F_PROPUESTA]])</f>
        <v>11</v>
      </c>
      <c r="F202" s="15">
        <v>44893</v>
      </c>
      <c r="G202" s="15" t="s">
        <v>15</v>
      </c>
      <c r="H202" s="16" t="s">
        <v>424</v>
      </c>
      <c r="I202" s="17">
        <v>1250.0899999999999</v>
      </c>
      <c r="J202" s="17">
        <v>20.34</v>
      </c>
      <c r="K202" s="17">
        <v>1270.4299999999998</v>
      </c>
      <c r="L202" s="18">
        <v>1</v>
      </c>
      <c r="M202" s="19" t="s">
        <v>31</v>
      </c>
    </row>
    <row r="203" spans="1:13 16333:16339" ht="20.100000000000001" customHeight="1" x14ac:dyDescent="0.35">
      <c r="A203" s="9">
        <v>221630</v>
      </c>
      <c r="B203" s="9">
        <v>2022</v>
      </c>
      <c r="C203" s="9" t="s">
        <v>420</v>
      </c>
      <c r="D203" s="14" t="s">
        <v>421</v>
      </c>
      <c r="E203" s="12">
        <f>MONTH(Tabla62346810111213[[#This Row],[F_PROPUESTA]])</f>
        <v>11</v>
      </c>
      <c r="F203" s="15">
        <v>44894</v>
      </c>
      <c r="G203" s="15" t="s">
        <v>15</v>
      </c>
      <c r="H203" s="16" t="s">
        <v>425</v>
      </c>
      <c r="I203" s="17">
        <v>741.94</v>
      </c>
      <c r="J203" s="17">
        <v>20.34</v>
      </c>
      <c r="K203" s="17">
        <v>762.28000000000009</v>
      </c>
      <c r="L203" s="18">
        <v>1</v>
      </c>
      <c r="M203" s="19" t="s">
        <v>31</v>
      </c>
    </row>
    <row r="204" spans="1:13 16333:16339" ht="20.100000000000001" customHeight="1" x14ac:dyDescent="0.35">
      <c r="A204" s="9">
        <v>221646</v>
      </c>
      <c r="B204" s="9">
        <v>2022</v>
      </c>
      <c r="C204" s="9" t="s">
        <v>420</v>
      </c>
      <c r="D204" s="14" t="s">
        <v>421</v>
      </c>
      <c r="E204" s="12">
        <f>MONTH(Tabla62346810111213[[#This Row],[F_PROPUESTA]])</f>
        <v>11</v>
      </c>
      <c r="F204" s="15">
        <v>44895</v>
      </c>
      <c r="G204" s="15" t="s">
        <v>15</v>
      </c>
      <c r="H204" s="16" t="s">
        <v>426</v>
      </c>
      <c r="I204" s="17">
        <v>1348.04</v>
      </c>
      <c r="J204" s="17">
        <v>20.34</v>
      </c>
      <c r="K204" s="17">
        <v>1368.3799999999999</v>
      </c>
      <c r="L204" s="18">
        <v>1</v>
      </c>
      <c r="M204" s="19" t="s">
        <v>31</v>
      </c>
    </row>
    <row r="205" spans="1:13 16333:16339" ht="20.100000000000001" customHeight="1" x14ac:dyDescent="0.35">
      <c r="A205" s="9">
        <v>221648</v>
      </c>
      <c r="B205" s="9">
        <v>2022</v>
      </c>
      <c r="C205" s="9" t="s">
        <v>420</v>
      </c>
      <c r="D205" s="14" t="s">
        <v>421</v>
      </c>
      <c r="E205" s="12">
        <f>MONTH(Tabla62346810111213[[#This Row],[F_PROPUESTA]])</f>
        <v>11</v>
      </c>
      <c r="F205" s="15">
        <v>44895</v>
      </c>
      <c r="G205" s="15" t="s">
        <v>15</v>
      </c>
      <c r="H205" s="16" t="s">
        <v>427</v>
      </c>
      <c r="I205" s="17">
        <v>1840.54</v>
      </c>
      <c r="J205" s="17">
        <v>20.34</v>
      </c>
      <c r="K205" s="17">
        <v>1860.8799999999999</v>
      </c>
      <c r="L205" s="18">
        <v>1</v>
      </c>
      <c r="M205" s="19" t="s">
        <v>31</v>
      </c>
    </row>
    <row r="206" spans="1:13 16333:16339" ht="20.100000000000001" customHeight="1" x14ac:dyDescent="0.35">
      <c r="A206" s="9">
        <v>221783</v>
      </c>
      <c r="B206" s="9">
        <v>2022</v>
      </c>
      <c r="C206" s="9" t="s">
        <v>420</v>
      </c>
      <c r="D206" s="14" t="s">
        <v>421</v>
      </c>
      <c r="E206" s="12">
        <f>MONTH(Tabla62346810111213[[#This Row],[F_PROPUESTA]])</f>
        <v>12</v>
      </c>
      <c r="F206" s="15">
        <v>44918</v>
      </c>
      <c r="G206" s="15" t="s">
        <v>15</v>
      </c>
      <c r="H206" s="16" t="s">
        <v>428</v>
      </c>
      <c r="I206" s="17">
        <v>4224.1499999999996</v>
      </c>
      <c r="J206" s="17">
        <v>295.69</v>
      </c>
      <c r="K206" s="17">
        <v>4519.8399999999992</v>
      </c>
      <c r="L206" s="18">
        <v>7</v>
      </c>
      <c r="M206" s="19" t="s">
        <v>17</v>
      </c>
    </row>
    <row r="207" spans="1:13 16333:16339" ht="20.100000000000001" customHeight="1" x14ac:dyDescent="0.35">
      <c r="A207" s="9">
        <v>221562</v>
      </c>
      <c r="B207" s="9">
        <v>2022</v>
      </c>
      <c r="C207" s="9" t="s">
        <v>429</v>
      </c>
      <c r="D207" s="14" t="s">
        <v>430</v>
      </c>
      <c r="E207" s="12">
        <f>MONTH(Tabla62346810111213[[#This Row],[F_PROPUESTA]])</f>
        <v>11</v>
      </c>
      <c r="F207" s="15">
        <v>44888</v>
      </c>
      <c r="G207" s="15" t="s">
        <v>15</v>
      </c>
      <c r="H207" s="16" t="s">
        <v>431</v>
      </c>
      <c r="I207" s="17">
        <v>4850</v>
      </c>
      <c r="J207" s="17">
        <v>339.5</v>
      </c>
      <c r="K207" s="17">
        <v>5189.5</v>
      </c>
      <c r="L207" s="18">
        <v>60</v>
      </c>
      <c r="M207" s="19" t="s">
        <v>17</v>
      </c>
    </row>
    <row r="208" spans="1:13 16333:16339" ht="20.100000000000001" customHeight="1" x14ac:dyDescent="0.35">
      <c r="A208" s="9">
        <v>221563</v>
      </c>
      <c r="B208" s="9">
        <v>2022</v>
      </c>
      <c r="C208" s="9" t="s">
        <v>429</v>
      </c>
      <c r="D208" s="14" t="s">
        <v>430</v>
      </c>
      <c r="E208" s="12">
        <f>MONTH(Tabla62346810111213[[#This Row],[F_PROPUESTA]])</f>
        <v>11</v>
      </c>
      <c r="F208" s="15">
        <v>44888</v>
      </c>
      <c r="G208" s="15" t="s">
        <v>15</v>
      </c>
      <c r="H208" s="16" t="s">
        <v>432</v>
      </c>
      <c r="I208" s="17">
        <v>2550</v>
      </c>
      <c r="J208" s="17">
        <v>178.5</v>
      </c>
      <c r="K208" s="17">
        <v>2728.5</v>
      </c>
      <c r="L208" s="18">
        <v>60</v>
      </c>
      <c r="M208" s="19" t="s">
        <v>17</v>
      </c>
    </row>
    <row r="209" spans="1:13" ht="20.100000000000001" customHeight="1" x14ac:dyDescent="0.35">
      <c r="A209" s="9">
        <v>221337</v>
      </c>
      <c r="B209" s="9">
        <v>2022</v>
      </c>
      <c r="C209" s="9" t="s">
        <v>433</v>
      </c>
      <c r="D209" s="14" t="s">
        <v>255</v>
      </c>
      <c r="E209" s="12">
        <f>MONTH(Tabla62346810111213[[#This Row],[F_PROPUESTA]])</f>
        <v>10</v>
      </c>
      <c r="F209" s="15">
        <v>44861</v>
      </c>
      <c r="G209" s="15" t="s">
        <v>15</v>
      </c>
      <c r="H209" s="16" t="s">
        <v>434</v>
      </c>
      <c r="I209" s="17">
        <v>1080</v>
      </c>
      <c r="J209" s="17">
        <v>75.599999999999994</v>
      </c>
      <c r="K209" s="17">
        <v>1155.5999999999999</v>
      </c>
      <c r="L209" s="18">
        <v>2</v>
      </c>
      <c r="M209" s="19" t="s">
        <v>17</v>
      </c>
    </row>
    <row r="210" spans="1:13" ht="20.100000000000001" customHeight="1" x14ac:dyDescent="0.35">
      <c r="A210" s="9">
        <v>221619</v>
      </c>
      <c r="B210" s="9">
        <v>2022</v>
      </c>
      <c r="C210" s="9" t="s">
        <v>435</v>
      </c>
      <c r="D210" s="14" t="s">
        <v>436</v>
      </c>
      <c r="E210" s="12">
        <f>MONTH(Tabla62346810111213[[#This Row],[F_PROPUESTA]])</f>
        <v>11</v>
      </c>
      <c r="F210" s="15">
        <v>44890</v>
      </c>
      <c r="G210" s="15" t="s">
        <v>15</v>
      </c>
      <c r="H210" s="16" t="s">
        <v>437</v>
      </c>
      <c r="I210" s="17">
        <v>400</v>
      </c>
      <c r="J210" s="17">
        <v>28</v>
      </c>
      <c r="K210" s="17">
        <v>428</v>
      </c>
      <c r="L210" s="18">
        <v>1</v>
      </c>
      <c r="M210" s="19" t="s">
        <v>17</v>
      </c>
    </row>
    <row r="211" spans="1:13" ht="20.100000000000001" customHeight="1" x14ac:dyDescent="0.35">
      <c r="A211" s="9">
        <v>221713</v>
      </c>
      <c r="B211" s="9">
        <v>2022</v>
      </c>
      <c r="C211" s="9" t="s">
        <v>438</v>
      </c>
      <c r="D211" s="14" t="s">
        <v>436</v>
      </c>
      <c r="E211" s="12">
        <f>MONTH(Tabla62346810111213[[#This Row],[F_PROPUESTA]])</f>
        <v>12</v>
      </c>
      <c r="F211" s="15">
        <v>44907</v>
      </c>
      <c r="G211" s="15" t="s">
        <v>15</v>
      </c>
      <c r="H211" s="16" t="s">
        <v>439</v>
      </c>
      <c r="I211" s="17">
        <v>520</v>
      </c>
      <c r="J211" s="17">
        <v>36.4</v>
      </c>
      <c r="K211" s="17">
        <v>556.4</v>
      </c>
      <c r="L211" s="18">
        <v>2</v>
      </c>
      <c r="M211" s="19" t="s">
        <v>17</v>
      </c>
    </row>
    <row r="212" spans="1:13" ht="20.100000000000001" customHeight="1" x14ac:dyDescent="0.35">
      <c r="A212" s="9">
        <v>221715</v>
      </c>
      <c r="B212" s="9">
        <v>2022</v>
      </c>
      <c r="C212" s="9" t="s">
        <v>438</v>
      </c>
      <c r="D212" s="14" t="s">
        <v>436</v>
      </c>
      <c r="E212" s="12">
        <f>MONTH(Tabla62346810111213[[#This Row],[F_PROPUESTA]])</f>
        <v>12</v>
      </c>
      <c r="F212" s="15">
        <v>44907</v>
      </c>
      <c r="G212" s="15" t="s">
        <v>15</v>
      </c>
      <c r="H212" s="16" t="s">
        <v>440</v>
      </c>
      <c r="I212" s="17">
        <v>7320</v>
      </c>
      <c r="J212" s="17">
        <v>512.4</v>
      </c>
      <c r="K212" s="17">
        <v>7832.4</v>
      </c>
      <c r="L212" s="18">
        <v>15</v>
      </c>
      <c r="M212" s="19" t="s">
        <v>17</v>
      </c>
    </row>
    <row r="213" spans="1:13" ht="20.100000000000001" customHeight="1" x14ac:dyDescent="0.35">
      <c r="A213" s="9">
        <v>221716</v>
      </c>
      <c r="B213" s="9">
        <v>2022</v>
      </c>
      <c r="C213" s="9" t="s">
        <v>438</v>
      </c>
      <c r="D213" s="14" t="s">
        <v>436</v>
      </c>
      <c r="E213" s="12">
        <f>MONTH(Tabla62346810111213[[#This Row],[F_PROPUESTA]])</f>
        <v>12</v>
      </c>
      <c r="F213" s="15">
        <v>44907</v>
      </c>
      <c r="G213" s="15" t="s">
        <v>15</v>
      </c>
      <c r="H213" s="16" t="s">
        <v>441</v>
      </c>
      <c r="I213" s="17">
        <v>3600</v>
      </c>
      <c r="J213" s="17">
        <v>252</v>
      </c>
      <c r="K213" s="17">
        <v>3852</v>
      </c>
      <c r="L213" s="18">
        <v>7</v>
      </c>
      <c r="M213" s="19" t="s">
        <v>17</v>
      </c>
    </row>
    <row r="214" spans="1:13" ht="20.100000000000001" customHeight="1" x14ac:dyDescent="0.35">
      <c r="A214" s="9">
        <v>221289</v>
      </c>
      <c r="B214" s="9">
        <v>2022</v>
      </c>
      <c r="C214" s="9" t="s">
        <v>442</v>
      </c>
      <c r="D214" s="14" t="s">
        <v>443</v>
      </c>
      <c r="E214" s="12">
        <f>MONTH(Tabla62346810111213[[#This Row],[F_PROPUESTA]])</f>
        <v>10</v>
      </c>
      <c r="F214" s="15">
        <v>44853</v>
      </c>
      <c r="G214" s="15" t="s">
        <v>15</v>
      </c>
      <c r="H214" s="16" t="s">
        <v>444</v>
      </c>
      <c r="I214" s="17">
        <v>1470</v>
      </c>
      <c r="J214" s="17">
        <v>102.9</v>
      </c>
      <c r="K214" s="17">
        <v>1572.9</v>
      </c>
      <c r="L214" s="18">
        <v>2</v>
      </c>
      <c r="M214" s="19" t="s">
        <v>17</v>
      </c>
    </row>
    <row r="215" spans="1:13" ht="20.100000000000001" customHeight="1" x14ac:dyDescent="0.35">
      <c r="A215" s="9">
        <v>221239</v>
      </c>
      <c r="B215" s="9">
        <v>2022</v>
      </c>
      <c r="C215" s="10" t="s">
        <v>445</v>
      </c>
      <c r="D215" s="14" t="s">
        <v>446</v>
      </c>
      <c r="E215" s="12">
        <f>MONTH(Tabla62346810111213[[#This Row],[F_PROPUESTA]])</f>
        <v>10</v>
      </c>
      <c r="F215" s="15">
        <v>44847</v>
      </c>
      <c r="G215" s="15" t="s">
        <v>15</v>
      </c>
      <c r="H215" s="16" t="s">
        <v>447</v>
      </c>
      <c r="I215" s="17">
        <v>2610</v>
      </c>
      <c r="J215" s="17">
        <v>182.7</v>
      </c>
      <c r="K215" s="17">
        <v>2792.7</v>
      </c>
      <c r="L215" s="18">
        <v>32</v>
      </c>
      <c r="M215" s="19" t="s">
        <v>17</v>
      </c>
    </row>
    <row r="216" spans="1:13" ht="20.100000000000001" customHeight="1" x14ac:dyDescent="0.35">
      <c r="A216" s="9">
        <v>221781</v>
      </c>
      <c r="B216" s="9">
        <v>2022</v>
      </c>
      <c r="C216" s="9" t="s">
        <v>448</v>
      </c>
      <c r="D216" s="14" t="s">
        <v>449</v>
      </c>
      <c r="E216" s="12">
        <f>MONTH(Tabla62346810111213[[#This Row],[F_PROPUESTA]])</f>
        <v>12</v>
      </c>
      <c r="F216" s="15">
        <v>44924</v>
      </c>
      <c r="G216" s="15" t="s">
        <v>15</v>
      </c>
      <c r="H216" s="16" t="s">
        <v>450</v>
      </c>
      <c r="I216" s="17">
        <v>600</v>
      </c>
      <c r="J216" s="17">
        <v>42</v>
      </c>
      <c r="K216" s="17">
        <v>642</v>
      </c>
      <c r="L216" s="18">
        <v>8</v>
      </c>
      <c r="M216" s="19" t="s">
        <v>31</v>
      </c>
    </row>
    <row r="217" spans="1:13" ht="20.100000000000001" customHeight="1" x14ac:dyDescent="0.35">
      <c r="A217" s="9">
        <v>221292</v>
      </c>
      <c r="B217" s="9">
        <v>2022</v>
      </c>
      <c r="C217" s="1" t="s">
        <v>451</v>
      </c>
      <c r="D217" s="14" t="s">
        <v>452</v>
      </c>
      <c r="E217" s="12">
        <f>MONTH(Tabla62346810111213[[#This Row],[F_PROPUESTA]])</f>
        <v>10</v>
      </c>
      <c r="F217" s="15">
        <v>44855</v>
      </c>
      <c r="G217" s="15" t="s">
        <v>15</v>
      </c>
      <c r="H217" s="16" t="s">
        <v>453</v>
      </c>
      <c r="I217" s="17">
        <v>65.099999999999994</v>
      </c>
      <c r="J217" s="17">
        <v>4.5599999999999996</v>
      </c>
      <c r="K217" s="17">
        <v>69.66</v>
      </c>
      <c r="L217" s="18">
        <v>1</v>
      </c>
      <c r="M217" s="19" t="s">
        <v>17</v>
      </c>
    </row>
    <row r="218" spans="1:13" ht="20.100000000000001" customHeight="1" x14ac:dyDescent="0.35">
      <c r="A218" s="9">
        <v>221322</v>
      </c>
      <c r="B218" s="9">
        <v>2022</v>
      </c>
      <c r="C218" s="1" t="s">
        <v>451</v>
      </c>
      <c r="D218" s="14" t="s">
        <v>452</v>
      </c>
      <c r="E218" s="12">
        <f>MONTH(Tabla62346810111213[[#This Row],[F_PROPUESTA]])</f>
        <v>10</v>
      </c>
      <c r="F218" s="15">
        <v>44858</v>
      </c>
      <c r="G218" s="15" t="s">
        <v>15</v>
      </c>
      <c r="H218" s="16" t="s">
        <v>454</v>
      </c>
      <c r="I218" s="17">
        <v>398.2</v>
      </c>
      <c r="J218" s="17">
        <v>27.87</v>
      </c>
      <c r="K218" s="17">
        <v>426.07</v>
      </c>
      <c r="L218" s="18">
        <v>1</v>
      </c>
      <c r="M218" s="19" t="s">
        <v>17</v>
      </c>
    </row>
    <row r="219" spans="1:13" ht="20.100000000000001" customHeight="1" x14ac:dyDescent="0.35">
      <c r="A219" s="9">
        <v>221658</v>
      </c>
      <c r="B219" s="9">
        <v>2022</v>
      </c>
      <c r="C219" s="9" t="s">
        <v>455</v>
      </c>
      <c r="D219" s="14" t="s">
        <v>456</v>
      </c>
      <c r="E219" s="12">
        <f>MONTH(Tabla62346810111213[[#This Row],[F_PROPUESTA]])</f>
        <v>12</v>
      </c>
      <c r="F219" s="15">
        <v>44897</v>
      </c>
      <c r="G219" s="15" t="s">
        <v>15</v>
      </c>
      <c r="H219" s="16" t="s">
        <v>457</v>
      </c>
      <c r="I219" s="17">
        <v>20</v>
      </c>
      <c r="J219" s="17">
        <v>0</v>
      </c>
      <c r="K219" s="17">
        <v>20</v>
      </c>
      <c r="L219" s="18">
        <v>2</v>
      </c>
      <c r="M219" s="19" t="s">
        <v>17</v>
      </c>
    </row>
    <row r="220" spans="1:13" ht="20.100000000000001" customHeight="1" x14ac:dyDescent="0.35">
      <c r="A220" s="9">
        <v>221501</v>
      </c>
      <c r="B220" s="9">
        <v>2022</v>
      </c>
      <c r="C220" s="9" t="s">
        <v>458</v>
      </c>
      <c r="D220" s="14" t="s">
        <v>459</v>
      </c>
      <c r="E220" s="12">
        <f>MONTH(Tabla62346810111213[[#This Row],[F_PROPUESTA]])</f>
        <v>11</v>
      </c>
      <c r="F220" s="15">
        <v>44872</v>
      </c>
      <c r="G220" s="15" t="s">
        <v>15</v>
      </c>
      <c r="H220" s="16" t="s">
        <v>460</v>
      </c>
      <c r="I220" s="17">
        <v>11354.9</v>
      </c>
      <c r="J220" s="17">
        <v>794.84</v>
      </c>
      <c r="K220" s="17">
        <v>12149.74</v>
      </c>
      <c r="L220" s="18">
        <v>19</v>
      </c>
      <c r="M220" s="19" t="s">
        <v>17</v>
      </c>
    </row>
    <row r="221" spans="1:13" ht="20.100000000000001" customHeight="1" x14ac:dyDescent="0.35">
      <c r="A221" s="9">
        <v>221507</v>
      </c>
      <c r="B221" s="9">
        <v>2022</v>
      </c>
      <c r="C221" s="27" t="s">
        <v>461</v>
      </c>
      <c r="D221" s="28" t="s">
        <v>462</v>
      </c>
      <c r="E221" s="12">
        <f>MONTH(Tabla62346810111213[[#This Row],[F_PROPUESTA]])</f>
        <v>11</v>
      </c>
      <c r="F221" s="15">
        <v>44881</v>
      </c>
      <c r="G221" s="15" t="s">
        <v>15</v>
      </c>
      <c r="H221" s="16" t="s">
        <v>463</v>
      </c>
      <c r="I221" s="17">
        <v>2440</v>
      </c>
      <c r="J221" s="17">
        <v>170.8</v>
      </c>
      <c r="K221" s="17">
        <v>2610.8000000000002</v>
      </c>
      <c r="L221" s="18">
        <v>60</v>
      </c>
      <c r="M221" s="19" t="s">
        <v>17</v>
      </c>
    </row>
    <row r="222" spans="1:13" ht="20.100000000000001" customHeight="1" x14ac:dyDescent="0.35">
      <c r="A222" s="9">
        <v>221732</v>
      </c>
      <c r="B222" s="9">
        <v>2022</v>
      </c>
      <c r="C222" s="9" t="s">
        <v>464</v>
      </c>
      <c r="D222" s="14" t="s">
        <v>462</v>
      </c>
      <c r="E222" s="12">
        <f>MONTH(Tabla62346810111213[[#This Row],[F_PROPUESTA]])</f>
        <v>12</v>
      </c>
      <c r="F222" s="15">
        <v>44907</v>
      </c>
      <c r="G222" s="15" t="s">
        <v>15</v>
      </c>
      <c r="H222" s="16" t="s">
        <v>465</v>
      </c>
      <c r="I222" s="17">
        <v>460</v>
      </c>
      <c r="J222" s="17">
        <v>32.200000000000003</v>
      </c>
      <c r="K222" s="17">
        <v>492.2</v>
      </c>
      <c r="L222" s="18">
        <v>5</v>
      </c>
      <c r="M222" s="19" t="s">
        <v>17</v>
      </c>
    </row>
    <row r="223" spans="1:13" ht="20.100000000000001" customHeight="1" x14ac:dyDescent="0.35">
      <c r="A223" s="9">
        <v>221228</v>
      </c>
      <c r="B223" s="9">
        <v>2022</v>
      </c>
      <c r="C223" s="9" t="s">
        <v>466</v>
      </c>
      <c r="D223" s="14" t="s">
        <v>467</v>
      </c>
      <c r="E223" s="12">
        <f>MONTH(Tabla62346810111213[[#This Row],[F_PROPUESTA]])</f>
        <v>10</v>
      </c>
      <c r="F223" s="15">
        <v>44843</v>
      </c>
      <c r="G223" s="15" t="s">
        <v>15</v>
      </c>
      <c r="H223" s="16" t="s">
        <v>468</v>
      </c>
      <c r="I223" s="17">
        <v>420</v>
      </c>
      <c r="J223" s="17">
        <v>29.4</v>
      </c>
      <c r="K223" s="17">
        <v>449.4</v>
      </c>
      <c r="L223" s="18">
        <v>2</v>
      </c>
      <c r="M223" s="19" t="s">
        <v>31</v>
      </c>
    </row>
    <row r="224" spans="1:13" ht="20.100000000000001" customHeight="1" x14ac:dyDescent="0.35">
      <c r="A224" s="9">
        <v>221470</v>
      </c>
      <c r="B224" s="9">
        <v>2022</v>
      </c>
      <c r="C224" s="10" t="s">
        <v>469</v>
      </c>
      <c r="D224" s="14" t="s">
        <v>470</v>
      </c>
      <c r="E224" s="12">
        <f>MONTH(Tabla62346810111213[[#This Row],[F_PROPUESTA]])</f>
        <v>11</v>
      </c>
      <c r="F224" s="15">
        <v>44875</v>
      </c>
      <c r="G224" s="15" t="s">
        <v>15</v>
      </c>
      <c r="H224" s="16" t="s">
        <v>471</v>
      </c>
      <c r="I224" s="17">
        <v>1745</v>
      </c>
      <c r="J224" s="17">
        <v>122.15</v>
      </c>
      <c r="K224" s="17">
        <v>1867.15</v>
      </c>
      <c r="L224" s="18">
        <v>1</v>
      </c>
      <c r="M224" s="19" t="s">
        <v>17</v>
      </c>
    </row>
    <row r="225" spans="1:13" ht="20.100000000000001" customHeight="1" x14ac:dyDescent="0.35">
      <c r="A225" s="9">
        <v>221561</v>
      </c>
      <c r="B225" s="9">
        <v>2022</v>
      </c>
      <c r="C225" s="9" t="s">
        <v>472</v>
      </c>
      <c r="D225" s="14" t="s">
        <v>473</v>
      </c>
      <c r="E225" s="12">
        <f>MONTH(Tabla62346810111213[[#This Row],[F_PROPUESTA]])</f>
        <v>11</v>
      </c>
      <c r="F225" s="15">
        <v>44888</v>
      </c>
      <c r="G225" s="15" t="s">
        <v>15</v>
      </c>
      <c r="H225" s="16" t="s">
        <v>474</v>
      </c>
      <c r="I225" s="17">
        <v>12000</v>
      </c>
      <c r="J225" s="17">
        <v>840.00000000000011</v>
      </c>
      <c r="K225" s="17">
        <v>12840</v>
      </c>
      <c r="L225" s="18">
        <v>68</v>
      </c>
      <c r="M225" s="19" t="s">
        <v>17</v>
      </c>
    </row>
    <row r="226" spans="1:13" ht="20.100000000000001" customHeight="1" x14ac:dyDescent="0.35">
      <c r="A226" s="9">
        <v>221326</v>
      </c>
      <c r="B226" s="9">
        <v>2022</v>
      </c>
      <c r="C226" s="9" t="s">
        <v>475</v>
      </c>
      <c r="D226" s="14" t="s">
        <v>476</v>
      </c>
      <c r="E226" s="12">
        <f>MONTH(Tabla62346810111213[[#This Row],[F_PROPUESTA]])</f>
        <v>10</v>
      </c>
      <c r="F226" s="15">
        <v>44858</v>
      </c>
      <c r="G226" s="15" t="s">
        <v>15</v>
      </c>
      <c r="H226" s="1" t="s">
        <v>477</v>
      </c>
      <c r="I226" s="17">
        <v>1050</v>
      </c>
      <c r="J226" s="17">
        <v>73.5</v>
      </c>
      <c r="K226" s="17">
        <v>1123.5</v>
      </c>
      <c r="L226" s="18">
        <v>2</v>
      </c>
      <c r="M226" s="19" t="s">
        <v>17</v>
      </c>
    </row>
    <row r="227" spans="1:13" ht="20.100000000000001" customHeight="1" x14ac:dyDescent="0.35">
      <c r="A227" s="9">
        <v>221214</v>
      </c>
      <c r="B227" s="9">
        <v>2022</v>
      </c>
      <c r="C227" s="9" t="s">
        <v>478</v>
      </c>
      <c r="D227" s="14" t="s">
        <v>479</v>
      </c>
      <c r="E227" s="12">
        <f>MONTH(Tabla62346810111213[[#This Row],[F_PROPUESTA]])</f>
        <v>10</v>
      </c>
      <c r="F227" s="15">
        <v>44840</v>
      </c>
      <c r="G227" s="15" t="s">
        <v>15</v>
      </c>
      <c r="H227" s="16" t="s">
        <v>480</v>
      </c>
      <c r="I227" s="17">
        <v>2840</v>
      </c>
      <c r="J227" s="17">
        <v>198.8</v>
      </c>
      <c r="K227" s="17">
        <v>3038.8</v>
      </c>
      <c r="L227" s="18">
        <v>3</v>
      </c>
      <c r="M227" s="19" t="s">
        <v>31</v>
      </c>
    </row>
    <row r="228" spans="1:13" ht="20.100000000000001" customHeight="1" x14ac:dyDescent="0.35">
      <c r="A228" s="9">
        <v>221342</v>
      </c>
      <c r="B228" s="9">
        <v>2022</v>
      </c>
      <c r="C228" s="27" t="s">
        <v>478</v>
      </c>
      <c r="D228" s="28" t="s">
        <v>479</v>
      </c>
      <c r="E228" s="12">
        <f>MONTH(Tabla62346810111213[[#This Row],[F_PROPUESTA]])</f>
        <v>10</v>
      </c>
      <c r="F228" s="15">
        <v>44861</v>
      </c>
      <c r="G228" s="15" t="s">
        <v>15</v>
      </c>
      <c r="H228" s="16" t="s">
        <v>481</v>
      </c>
      <c r="I228" s="17">
        <v>1140</v>
      </c>
      <c r="J228" s="17">
        <v>79.8</v>
      </c>
      <c r="K228" s="17">
        <v>1219.8</v>
      </c>
      <c r="L228" s="18">
        <v>3</v>
      </c>
      <c r="M228" s="19" t="s">
        <v>31</v>
      </c>
    </row>
    <row r="229" spans="1:13" ht="20.100000000000001" customHeight="1" x14ac:dyDescent="0.35">
      <c r="A229" s="9">
        <v>221351</v>
      </c>
      <c r="B229" s="9">
        <v>2022</v>
      </c>
      <c r="C229" s="9" t="s">
        <v>478</v>
      </c>
      <c r="D229" s="14" t="s">
        <v>479</v>
      </c>
      <c r="E229" s="12">
        <f>MONTH(Tabla62346810111213[[#This Row],[F_PROPUESTA]])</f>
        <v>10</v>
      </c>
      <c r="F229" s="15">
        <v>44865</v>
      </c>
      <c r="G229" s="15" t="s">
        <v>15</v>
      </c>
      <c r="H229" s="16" t="s">
        <v>482</v>
      </c>
      <c r="I229" s="17">
        <v>300</v>
      </c>
      <c r="J229" s="17">
        <v>79.8</v>
      </c>
      <c r="K229" s="17">
        <v>379.8</v>
      </c>
      <c r="L229" s="18">
        <v>3</v>
      </c>
      <c r="M229" s="19" t="s">
        <v>31</v>
      </c>
    </row>
    <row r="230" spans="1:13" ht="20.100000000000001" customHeight="1" x14ac:dyDescent="0.35">
      <c r="A230" s="9">
        <v>221368</v>
      </c>
      <c r="B230" s="9">
        <v>2022</v>
      </c>
      <c r="C230" s="9" t="s">
        <v>478</v>
      </c>
      <c r="D230" s="14" t="s">
        <v>479</v>
      </c>
      <c r="E230" s="12">
        <f>MONTH(Tabla62346810111213[[#This Row],[F_PROPUESTA]])</f>
        <v>11</v>
      </c>
      <c r="F230" s="15">
        <v>44868</v>
      </c>
      <c r="G230" s="15" t="s">
        <v>15</v>
      </c>
      <c r="H230" s="16" t="s">
        <v>483</v>
      </c>
      <c r="I230" s="17">
        <v>216</v>
      </c>
      <c r="J230" s="17">
        <v>15.12</v>
      </c>
      <c r="K230" s="17">
        <v>231.12</v>
      </c>
      <c r="L230" s="18">
        <v>1</v>
      </c>
      <c r="M230" s="19" t="s">
        <v>31</v>
      </c>
    </row>
    <row r="231" spans="1:13" ht="20.100000000000001" customHeight="1" x14ac:dyDescent="0.35">
      <c r="A231" s="9">
        <v>221300</v>
      </c>
      <c r="B231" s="9">
        <v>2022</v>
      </c>
      <c r="C231" s="9" t="s">
        <v>484</v>
      </c>
      <c r="D231" s="14" t="s">
        <v>485</v>
      </c>
      <c r="E231" s="12">
        <f>MONTH(Tabla62346810111213[[#This Row],[F_PROPUESTA]])</f>
        <v>10</v>
      </c>
      <c r="F231" s="15">
        <v>44854</v>
      </c>
      <c r="G231" s="15" t="s">
        <v>15</v>
      </c>
      <c r="H231" s="16" t="s">
        <v>486</v>
      </c>
      <c r="I231" s="17">
        <v>450</v>
      </c>
      <c r="J231" s="17">
        <v>31.5</v>
      </c>
      <c r="K231" s="17">
        <v>481.5</v>
      </c>
      <c r="L231" s="18">
        <v>18</v>
      </c>
      <c r="M231" s="19" t="s">
        <v>17</v>
      </c>
    </row>
    <row r="232" spans="1:13" ht="20.100000000000001" customHeight="1" x14ac:dyDescent="0.35">
      <c r="A232" s="9">
        <v>221500</v>
      </c>
      <c r="B232" s="9">
        <v>2022</v>
      </c>
      <c r="C232" s="9" t="s">
        <v>484</v>
      </c>
      <c r="D232" s="14" t="s">
        <v>485</v>
      </c>
      <c r="E232" s="12">
        <f>MONTH(Tabla62346810111213[[#This Row],[F_PROPUESTA]])</f>
        <v>11</v>
      </c>
      <c r="F232" s="15">
        <v>44880</v>
      </c>
      <c r="G232" s="15" t="s">
        <v>15</v>
      </c>
      <c r="H232" s="16" t="s">
        <v>487</v>
      </c>
      <c r="I232" s="17">
        <v>450</v>
      </c>
      <c r="J232" s="17">
        <v>31.5</v>
      </c>
      <c r="K232" s="17">
        <v>481.5</v>
      </c>
      <c r="L232" s="18">
        <v>12</v>
      </c>
      <c r="M232" s="19" t="s">
        <v>17</v>
      </c>
    </row>
    <row r="233" spans="1:13" ht="20.100000000000001" customHeight="1" x14ac:dyDescent="0.35">
      <c r="A233" s="9">
        <v>221603</v>
      </c>
      <c r="B233" s="9">
        <v>2022</v>
      </c>
      <c r="C233" s="9" t="s">
        <v>488</v>
      </c>
      <c r="D233" s="14" t="s">
        <v>489</v>
      </c>
      <c r="E233" s="12">
        <f>MONTH(Tabla62346810111213[[#This Row],[F_PROPUESTA]])</f>
        <v>11</v>
      </c>
      <c r="F233" s="15">
        <v>44890</v>
      </c>
      <c r="G233" s="15" t="s">
        <v>15</v>
      </c>
      <c r="H233" s="16" t="s">
        <v>490</v>
      </c>
      <c r="I233" s="17">
        <v>1750</v>
      </c>
      <c r="J233" s="17">
        <v>122.5</v>
      </c>
      <c r="K233" s="17">
        <v>1872.5</v>
      </c>
      <c r="L233" s="18">
        <v>3</v>
      </c>
      <c r="M233" s="19" t="s">
        <v>17</v>
      </c>
    </row>
    <row r="234" spans="1:13" ht="20.100000000000001" customHeight="1" x14ac:dyDescent="0.35">
      <c r="A234" s="9">
        <v>221629</v>
      </c>
      <c r="B234" s="9">
        <v>2022</v>
      </c>
      <c r="C234" s="9" t="s">
        <v>491</v>
      </c>
      <c r="D234" s="14" t="s">
        <v>492</v>
      </c>
      <c r="E234" s="12">
        <f>MONTH(Tabla62346810111213[[#This Row],[F_PROPUESTA]])</f>
        <v>11</v>
      </c>
      <c r="F234" s="15">
        <v>44893</v>
      </c>
      <c r="G234" s="15" t="s">
        <v>15</v>
      </c>
      <c r="H234" s="16" t="s">
        <v>493</v>
      </c>
      <c r="I234" s="17">
        <v>504</v>
      </c>
      <c r="J234" s="17">
        <v>15.12</v>
      </c>
      <c r="K234" s="17">
        <v>519.12</v>
      </c>
      <c r="L234" s="18">
        <v>1</v>
      </c>
      <c r="M234" s="19" t="s">
        <v>31</v>
      </c>
    </row>
    <row r="235" spans="1:13" ht="20.100000000000001" customHeight="1" x14ac:dyDescent="0.35">
      <c r="A235" s="9">
        <v>221435</v>
      </c>
      <c r="B235" s="9">
        <v>2022</v>
      </c>
      <c r="C235" s="9" t="s">
        <v>494</v>
      </c>
      <c r="D235" s="14" t="s">
        <v>495</v>
      </c>
      <c r="E235" s="12">
        <f>MONTH(Tabla62346810111213[[#This Row],[F_PROPUESTA]])</f>
        <v>10</v>
      </c>
      <c r="F235" s="15">
        <v>44851</v>
      </c>
      <c r="G235" s="15" t="s">
        <v>15</v>
      </c>
      <c r="H235" s="16" t="s">
        <v>496</v>
      </c>
      <c r="I235" s="17">
        <v>2100</v>
      </c>
      <c r="J235" s="17">
        <v>147</v>
      </c>
      <c r="K235" s="17">
        <v>2247</v>
      </c>
      <c r="L235" s="18">
        <v>30</v>
      </c>
      <c r="M235" s="19" t="s">
        <v>17</v>
      </c>
    </row>
    <row r="236" spans="1:13" ht="20.100000000000001" customHeight="1" x14ac:dyDescent="0.35">
      <c r="A236" s="9">
        <v>221395</v>
      </c>
      <c r="B236" s="9">
        <v>2022</v>
      </c>
      <c r="C236" s="9" t="s">
        <v>497</v>
      </c>
      <c r="D236" s="14" t="s">
        <v>102</v>
      </c>
      <c r="E236" s="12">
        <f>MONTH(Tabla62346810111213[[#This Row],[F_PROPUESTA]])</f>
        <v>11</v>
      </c>
      <c r="F236" s="15">
        <v>44873</v>
      </c>
      <c r="G236" s="15" t="s">
        <v>15</v>
      </c>
      <c r="H236" s="16" t="s">
        <v>498</v>
      </c>
      <c r="I236" s="17">
        <v>576.47</v>
      </c>
      <c r="J236" s="17">
        <v>0</v>
      </c>
      <c r="K236" s="17">
        <v>576.47</v>
      </c>
      <c r="L236" s="18">
        <v>1</v>
      </c>
      <c r="M236" s="19" t="s">
        <v>17</v>
      </c>
    </row>
    <row r="237" spans="1:13" ht="20.100000000000001" customHeight="1" x14ac:dyDescent="0.35">
      <c r="A237" s="9">
        <v>221747</v>
      </c>
      <c r="B237" s="9">
        <v>2022</v>
      </c>
      <c r="C237" s="9" t="s">
        <v>497</v>
      </c>
      <c r="D237" s="14" t="s">
        <v>102</v>
      </c>
      <c r="E237" s="12">
        <f>MONTH(Tabla62346810111213[[#This Row],[F_PROPUESTA]])</f>
        <v>12</v>
      </c>
      <c r="F237" s="15">
        <v>44910</v>
      </c>
      <c r="G237" s="15" t="s">
        <v>15</v>
      </c>
      <c r="H237" s="16" t="s">
        <v>499</v>
      </c>
      <c r="I237" s="17">
        <v>576.47</v>
      </c>
      <c r="J237" s="17">
        <v>0</v>
      </c>
      <c r="K237" s="17">
        <v>576.47</v>
      </c>
      <c r="L237" s="18">
        <v>1</v>
      </c>
      <c r="M237" s="19" t="s">
        <v>17</v>
      </c>
    </row>
    <row r="238" spans="1:13" ht="20.100000000000001" customHeight="1" x14ac:dyDescent="0.35">
      <c r="A238" s="9">
        <v>221171</v>
      </c>
      <c r="B238" s="9">
        <v>2022</v>
      </c>
      <c r="C238" s="9" t="s">
        <v>500</v>
      </c>
      <c r="D238" s="14" t="s">
        <v>102</v>
      </c>
      <c r="E238" s="12">
        <f>MONTH(Tabla62346810111213[[#This Row],[F_PROPUESTA]])</f>
        <v>10</v>
      </c>
      <c r="F238" s="15">
        <v>44840</v>
      </c>
      <c r="G238" s="15" t="s">
        <v>15</v>
      </c>
      <c r="H238" s="16" t="s">
        <v>501</v>
      </c>
      <c r="I238" s="17">
        <v>576.47</v>
      </c>
      <c r="J238" s="17">
        <v>40.352900000000005</v>
      </c>
      <c r="K238" s="17">
        <v>616.8229</v>
      </c>
      <c r="L238" s="18">
        <v>3</v>
      </c>
      <c r="M238" s="19" t="s">
        <v>17</v>
      </c>
    </row>
    <row r="239" spans="1:13" ht="20.100000000000001" customHeight="1" x14ac:dyDescent="0.35">
      <c r="A239" s="9">
        <v>221392</v>
      </c>
      <c r="B239" s="9">
        <v>2022</v>
      </c>
      <c r="C239" s="9" t="s">
        <v>502</v>
      </c>
      <c r="D239" s="14" t="s">
        <v>503</v>
      </c>
      <c r="E239" s="12">
        <f>MONTH(Tabla62346810111213[[#This Row],[F_PROPUESTA]])</f>
        <v>11</v>
      </c>
      <c r="F239" s="15">
        <v>44872</v>
      </c>
      <c r="G239" s="15" t="s">
        <v>15</v>
      </c>
      <c r="H239" s="16" t="s">
        <v>504</v>
      </c>
      <c r="I239" s="17">
        <v>121</v>
      </c>
      <c r="J239" s="17">
        <v>0</v>
      </c>
      <c r="K239" s="17">
        <v>121</v>
      </c>
      <c r="L239" s="18">
        <v>3</v>
      </c>
      <c r="M239" s="19" t="s">
        <v>17</v>
      </c>
    </row>
    <row r="240" spans="1:13" ht="20.100000000000001" customHeight="1" x14ac:dyDescent="0.35">
      <c r="A240" s="9">
        <v>221689</v>
      </c>
      <c r="B240" s="9">
        <v>2022</v>
      </c>
      <c r="C240" s="9" t="s">
        <v>505</v>
      </c>
      <c r="D240" s="14" t="s">
        <v>506</v>
      </c>
      <c r="E240" s="12">
        <f>MONTH(Tabla62346810111213[[#This Row],[F_PROPUESTA]])</f>
        <v>12</v>
      </c>
      <c r="F240" s="15">
        <v>44904</v>
      </c>
      <c r="G240" s="15" t="s">
        <v>15</v>
      </c>
      <c r="H240" s="16" t="s">
        <v>507</v>
      </c>
      <c r="I240" s="17">
        <v>4298</v>
      </c>
      <c r="J240" s="17">
        <v>300.86</v>
      </c>
      <c r="K240" s="17">
        <v>4598.8599999999997</v>
      </c>
      <c r="L240" s="18">
        <v>1</v>
      </c>
      <c r="M240" s="19" t="s">
        <v>31</v>
      </c>
    </row>
    <row r="241" spans="1:13" ht="20.100000000000001" customHeight="1" x14ac:dyDescent="0.35">
      <c r="A241" s="9">
        <v>221584</v>
      </c>
      <c r="B241" s="9">
        <v>2022</v>
      </c>
      <c r="C241" s="9" t="s">
        <v>508</v>
      </c>
      <c r="D241" s="14" t="s">
        <v>509</v>
      </c>
      <c r="E241" s="12">
        <f>MONTH(Tabla62346810111213[[#This Row],[F_PROPUESTA]])</f>
        <v>11</v>
      </c>
      <c r="F241" s="15">
        <v>44889</v>
      </c>
      <c r="G241" s="15" t="s">
        <v>15</v>
      </c>
      <c r="H241" s="16" t="s">
        <v>510</v>
      </c>
      <c r="I241" s="17">
        <v>1500</v>
      </c>
      <c r="J241" s="17">
        <v>105</v>
      </c>
      <c r="K241" s="17">
        <v>1605</v>
      </c>
      <c r="L241" s="18">
        <v>2</v>
      </c>
      <c r="M241" s="19" t="s">
        <v>17</v>
      </c>
    </row>
    <row r="242" spans="1:13" ht="20.100000000000001" customHeight="1" x14ac:dyDescent="0.35">
      <c r="A242" s="9">
        <v>221169</v>
      </c>
      <c r="B242" s="9">
        <v>2022</v>
      </c>
      <c r="C242" s="9" t="s">
        <v>511</v>
      </c>
      <c r="D242" s="14" t="s">
        <v>512</v>
      </c>
      <c r="E242" s="12">
        <f>MONTH(Tabla62346810111213[[#This Row],[F_PROPUESTA]])</f>
        <v>10</v>
      </c>
      <c r="F242" s="15">
        <v>44839</v>
      </c>
      <c r="G242" s="15" t="s">
        <v>15</v>
      </c>
      <c r="H242" s="16" t="s">
        <v>513</v>
      </c>
      <c r="I242" s="17">
        <v>125</v>
      </c>
      <c r="J242" s="17">
        <v>8.75</v>
      </c>
      <c r="K242" s="17">
        <v>133.75</v>
      </c>
      <c r="L242" s="18">
        <v>1</v>
      </c>
      <c r="M242" s="19" t="s">
        <v>31</v>
      </c>
    </row>
    <row r="243" spans="1:13" ht="20.100000000000001" customHeight="1" x14ac:dyDescent="0.35">
      <c r="A243" s="9">
        <v>221303</v>
      </c>
      <c r="B243" s="9">
        <v>2022</v>
      </c>
      <c r="C243" s="9" t="s">
        <v>511</v>
      </c>
      <c r="D243" s="14" t="s">
        <v>512</v>
      </c>
      <c r="E243" s="12">
        <f>MONTH(Tabla62346810111213[[#This Row],[F_PROPUESTA]])</f>
        <v>10</v>
      </c>
      <c r="F243" s="15">
        <v>44855</v>
      </c>
      <c r="G243" s="15" t="s">
        <v>15</v>
      </c>
      <c r="H243" s="16" t="s">
        <v>514</v>
      </c>
      <c r="I243" s="17">
        <v>360.85</v>
      </c>
      <c r="J243" s="17">
        <v>25.26</v>
      </c>
      <c r="K243" s="17">
        <v>386.11</v>
      </c>
      <c r="L243" s="18">
        <v>3</v>
      </c>
      <c r="M243" s="19" t="s">
        <v>31</v>
      </c>
    </row>
    <row r="244" spans="1:13" ht="20.100000000000001" customHeight="1" x14ac:dyDescent="0.35">
      <c r="A244" s="9">
        <v>221521</v>
      </c>
      <c r="B244" s="9">
        <v>2022</v>
      </c>
      <c r="C244" s="9" t="s">
        <v>511</v>
      </c>
      <c r="D244" s="14" t="s">
        <v>512</v>
      </c>
      <c r="E244" s="12">
        <f>MONTH(Tabla62346810111213[[#This Row],[F_PROPUESTA]])</f>
        <v>11</v>
      </c>
      <c r="F244" s="15">
        <v>44882</v>
      </c>
      <c r="G244" s="15" t="s">
        <v>15</v>
      </c>
      <c r="H244" s="16" t="s">
        <v>515</v>
      </c>
      <c r="I244" s="17">
        <v>320.89999999999998</v>
      </c>
      <c r="J244" s="17">
        <v>22.46</v>
      </c>
      <c r="K244" s="17">
        <v>343.35999999999996</v>
      </c>
      <c r="L244" s="18">
        <v>7</v>
      </c>
      <c r="M244" s="19" t="s">
        <v>31</v>
      </c>
    </row>
    <row r="245" spans="1:13" ht="20.100000000000001" customHeight="1" x14ac:dyDescent="0.35">
      <c r="A245" s="9">
        <v>221765</v>
      </c>
      <c r="B245" s="9">
        <v>2022</v>
      </c>
      <c r="C245" s="9" t="s">
        <v>511</v>
      </c>
      <c r="D245" s="28" t="s">
        <v>512</v>
      </c>
      <c r="E245" s="12">
        <f>MONTH(Tabla62346810111213[[#This Row],[F_PROPUESTA]])</f>
        <v>12</v>
      </c>
      <c r="F245" s="15">
        <v>44914</v>
      </c>
      <c r="G245" s="15" t="s">
        <v>15</v>
      </c>
      <c r="H245" s="16" t="s">
        <v>516</v>
      </c>
      <c r="I245" s="17">
        <v>234.45</v>
      </c>
      <c r="J245" s="17">
        <v>16.41</v>
      </c>
      <c r="K245" s="17">
        <v>250.85999999999999</v>
      </c>
      <c r="L245" s="18">
        <v>1</v>
      </c>
      <c r="M245" s="19" t="s">
        <v>31</v>
      </c>
    </row>
    <row r="246" spans="1:13" ht="20.100000000000001" customHeight="1" x14ac:dyDescent="0.35">
      <c r="A246" s="9">
        <v>221793</v>
      </c>
      <c r="B246" s="9">
        <v>2022</v>
      </c>
      <c r="C246" s="9" t="s">
        <v>511</v>
      </c>
      <c r="D246" s="14" t="s">
        <v>512</v>
      </c>
      <c r="E246" s="12">
        <f>MONTH(Tabla62346810111213[[#This Row],[F_PROPUESTA]])</f>
        <v>12</v>
      </c>
      <c r="F246" s="15">
        <v>44918</v>
      </c>
      <c r="G246" s="15" t="s">
        <v>15</v>
      </c>
      <c r="H246" s="16" t="s">
        <v>517</v>
      </c>
      <c r="I246" s="17">
        <v>35</v>
      </c>
      <c r="J246" s="17">
        <v>2.4500000000000002</v>
      </c>
      <c r="K246" s="17">
        <v>37.450000000000003</v>
      </c>
      <c r="L246" s="18">
        <v>1</v>
      </c>
      <c r="M246" s="19" t="s">
        <v>31</v>
      </c>
    </row>
    <row r="247" spans="1:13" ht="20.100000000000001" customHeight="1" x14ac:dyDescent="0.35">
      <c r="A247" s="9">
        <v>221796</v>
      </c>
      <c r="B247" s="9">
        <v>2022</v>
      </c>
      <c r="C247" s="9" t="s">
        <v>511</v>
      </c>
      <c r="D247" s="14" t="s">
        <v>512</v>
      </c>
      <c r="E247" s="12">
        <f>MONTH(Tabla62346810111213[[#This Row],[F_PROPUESTA]])</f>
        <v>12</v>
      </c>
      <c r="F247" s="15">
        <v>44922</v>
      </c>
      <c r="G247" s="15" t="s">
        <v>15</v>
      </c>
      <c r="H247" s="16" t="s">
        <v>518</v>
      </c>
      <c r="I247" s="17">
        <v>383.5</v>
      </c>
      <c r="J247" s="17">
        <v>26.85</v>
      </c>
      <c r="K247" s="17">
        <v>410.35</v>
      </c>
      <c r="L247" s="18">
        <v>5</v>
      </c>
      <c r="M247" s="19" t="s">
        <v>31</v>
      </c>
    </row>
    <row r="248" spans="1:13" ht="20.100000000000001" customHeight="1" x14ac:dyDescent="0.35">
      <c r="A248" s="9">
        <v>221627</v>
      </c>
      <c r="B248" s="9">
        <v>2022</v>
      </c>
      <c r="C248" s="9" t="s">
        <v>519</v>
      </c>
      <c r="D248" s="14" t="s">
        <v>520</v>
      </c>
      <c r="E248" s="12">
        <f>MONTH(Tabla62346810111213[[#This Row],[F_PROPUESTA]])</f>
        <v>11</v>
      </c>
      <c r="F248" s="15">
        <v>44893</v>
      </c>
      <c r="G248" s="15" t="s">
        <v>15</v>
      </c>
      <c r="H248" s="16" t="s">
        <v>521</v>
      </c>
      <c r="I248" s="17">
        <v>9700</v>
      </c>
      <c r="J248" s="17">
        <v>679</v>
      </c>
      <c r="K248" s="17">
        <v>10379</v>
      </c>
      <c r="L248" s="18">
        <v>8</v>
      </c>
      <c r="M248" s="19" t="s">
        <v>31</v>
      </c>
    </row>
    <row r="249" spans="1:13" ht="20.100000000000001" customHeight="1" x14ac:dyDescent="0.35">
      <c r="A249" s="9">
        <v>221662</v>
      </c>
      <c r="B249" s="9">
        <v>2022</v>
      </c>
      <c r="C249" s="9" t="s">
        <v>522</v>
      </c>
      <c r="D249" s="14" t="s">
        <v>523</v>
      </c>
      <c r="E249" s="12">
        <f>MONTH(Tabla62346810111213[[#This Row],[F_PROPUESTA]])</f>
        <v>12</v>
      </c>
      <c r="F249" s="15">
        <v>44896</v>
      </c>
      <c r="G249" s="15" t="s">
        <v>15</v>
      </c>
      <c r="H249" s="16" t="s">
        <v>524</v>
      </c>
      <c r="I249" s="17">
        <v>805.4</v>
      </c>
      <c r="J249" s="17">
        <v>56.38</v>
      </c>
      <c r="K249" s="17">
        <v>861.78</v>
      </c>
      <c r="L249" s="18">
        <v>1</v>
      </c>
      <c r="M249" s="19" t="s">
        <v>31</v>
      </c>
    </row>
    <row r="250" spans="1:13" ht="20.100000000000001" customHeight="1" x14ac:dyDescent="0.35">
      <c r="A250" s="9">
        <v>221780</v>
      </c>
      <c r="B250" s="9">
        <v>2022</v>
      </c>
      <c r="C250" s="9" t="s">
        <v>522</v>
      </c>
      <c r="D250" s="32" t="s">
        <v>523</v>
      </c>
      <c r="E250" s="12">
        <f>MONTH(Tabla62346810111213[[#This Row],[F_PROPUESTA]])</f>
        <v>12</v>
      </c>
      <c r="F250" s="15">
        <v>44911</v>
      </c>
      <c r="G250" s="15" t="s">
        <v>15</v>
      </c>
      <c r="H250" s="16" t="s">
        <v>525</v>
      </c>
      <c r="I250" s="17">
        <v>1062.46</v>
      </c>
      <c r="J250" s="17">
        <v>74.37</v>
      </c>
      <c r="K250" s="17">
        <v>1136.83</v>
      </c>
      <c r="L250" s="18">
        <v>1</v>
      </c>
      <c r="M250" s="19" t="s">
        <v>141</v>
      </c>
    </row>
    <row r="251" spans="1:13" ht="20.100000000000001" customHeight="1" x14ac:dyDescent="0.35">
      <c r="A251" s="9">
        <v>221622</v>
      </c>
      <c r="B251" s="9">
        <v>2022</v>
      </c>
      <c r="C251" s="9" t="s">
        <v>526</v>
      </c>
      <c r="D251" s="32" t="s">
        <v>523</v>
      </c>
      <c r="E251" s="12">
        <f>MONTH(Tabla62346810111213[[#This Row],[F_PROPUESTA]])</f>
        <v>11</v>
      </c>
      <c r="F251" s="15">
        <v>44887</v>
      </c>
      <c r="G251" s="15" t="s">
        <v>15</v>
      </c>
      <c r="H251" s="16" t="s">
        <v>527</v>
      </c>
      <c r="I251" s="17">
        <v>14232.3</v>
      </c>
      <c r="J251" s="17">
        <v>996.26</v>
      </c>
      <c r="K251" s="17">
        <v>15228.56</v>
      </c>
      <c r="L251" s="18">
        <v>30</v>
      </c>
      <c r="M251" s="19" t="s">
        <v>141</v>
      </c>
    </row>
    <row r="252" spans="1:13" ht="20.100000000000001" customHeight="1" x14ac:dyDescent="0.35">
      <c r="A252" s="9">
        <v>221643</v>
      </c>
      <c r="B252" s="9">
        <v>2022</v>
      </c>
      <c r="C252" s="9" t="s">
        <v>528</v>
      </c>
      <c r="D252" s="14" t="s">
        <v>529</v>
      </c>
      <c r="E252" s="12">
        <f>MONTH(Tabla62346810111213[[#This Row],[F_PROPUESTA]])</f>
        <v>11</v>
      </c>
      <c r="F252" s="15">
        <v>44895</v>
      </c>
      <c r="G252" s="15" t="s">
        <v>15</v>
      </c>
      <c r="H252" s="16" t="s">
        <v>530</v>
      </c>
      <c r="I252" s="17">
        <v>656</v>
      </c>
      <c r="J252" s="17">
        <v>45.92</v>
      </c>
      <c r="K252" s="17">
        <v>701.92</v>
      </c>
      <c r="L252" s="18">
        <v>3</v>
      </c>
      <c r="M252" s="19" t="s">
        <v>17</v>
      </c>
    </row>
    <row r="253" spans="1:13" ht="20.100000000000001" customHeight="1" x14ac:dyDescent="0.35">
      <c r="A253" s="9">
        <v>221600</v>
      </c>
      <c r="B253" s="9">
        <v>2022</v>
      </c>
      <c r="C253" s="9" t="s">
        <v>531</v>
      </c>
      <c r="D253" s="14" t="s">
        <v>532</v>
      </c>
      <c r="E253" s="12">
        <f>MONTH(Tabla62346810111213[[#This Row],[F_PROPUESTA]])</f>
        <v>11</v>
      </c>
      <c r="F253" s="15">
        <v>44890</v>
      </c>
      <c r="G253" s="15" t="s">
        <v>15</v>
      </c>
      <c r="H253" s="16" t="s">
        <v>533</v>
      </c>
      <c r="I253" s="17">
        <v>1750.39</v>
      </c>
      <c r="J253" s="17">
        <v>120.53</v>
      </c>
      <c r="K253" s="17">
        <v>1870.92</v>
      </c>
      <c r="L253" s="18">
        <v>1</v>
      </c>
      <c r="M253" s="19" t="s">
        <v>31</v>
      </c>
    </row>
    <row r="254" spans="1:13" ht="20.100000000000001" customHeight="1" x14ac:dyDescent="0.35">
      <c r="A254" s="9">
        <v>221661</v>
      </c>
      <c r="B254" s="9">
        <v>2022</v>
      </c>
      <c r="C254" s="9" t="s">
        <v>531</v>
      </c>
      <c r="D254" s="14" t="s">
        <v>532</v>
      </c>
      <c r="E254" s="12">
        <f>MONTH(Tabla62346810111213[[#This Row],[F_PROPUESTA]])</f>
        <v>12</v>
      </c>
      <c r="F254" s="15">
        <v>44897</v>
      </c>
      <c r="G254" s="15" t="s">
        <v>15</v>
      </c>
      <c r="H254" s="16" t="s">
        <v>534</v>
      </c>
      <c r="I254" s="17">
        <v>2991.15</v>
      </c>
      <c r="J254" s="17">
        <v>209.38</v>
      </c>
      <c r="K254" s="17">
        <v>3200.53</v>
      </c>
      <c r="L254" s="18">
        <v>1</v>
      </c>
      <c r="M254" s="19" t="s">
        <v>31</v>
      </c>
    </row>
    <row r="255" spans="1:13" ht="20.100000000000001" customHeight="1" x14ac:dyDescent="0.35">
      <c r="A255" s="9">
        <v>221670</v>
      </c>
      <c r="B255" s="9">
        <v>2022</v>
      </c>
      <c r="C255" s="9" t="s">
        <v>531</v>
      </c>
      <c r="D255" s="14" t="s">
        <v>532</v>
      </c>
      <c r="E255" s="12">
        <f>MONTH(Tabla62346810111213[[#This Row],[F_PROPUESTA]])</f>
        <v>12</v>
      </c>
      <c r="F255" s="15">
        <v>44900</v>
      </c>
      <c r="G255" s="15" t="s">
        <v>15</v>
      </c>
      <c r="H255" s="16" t="s">
        <v>535</v>
      </c>
      <c r="I255" s="17">
        <v>790.63</v>
      </c>
      <c r="J255" s="17">
        <v>55.34</v>
      </c>
      <c r="K255" s="17">
        <v>845.97</v>
      </c>
      <c r="L255" s="18">
        <v>1</v>
      </c>
      <c r="M255" s="19" t="s">
        <v>31</v>
      </c>
    </row>
    <row r="256" spans="1:13" ht="20.100000000000001" customHeight="1" x14ac:dyDescent="0.35">
      <c r="A256" s="9">
        <v>221559</v>
      </c>
      <c r="B256" s="9">
        <v>2022</v>
      </c>
      <c r="C256" s="9" t="s">
        <v>536</v>
      </c>
      <c r="D256" s="14" t="s">
        <v>537</v>
      </c>
      <c r="E256" s="12">
        <f>MONTH(Tabla62346810111213[[#This Row],[F_PROPUESTA]])</f>
        <v>11</v>
      </c>
      <c r="F256" s="15">
        <v>44888</v>
      </c>
      <c r="G256" s="15" t="s">
        <v>15</v>
      </c>
      <c r="H256" s="16" t="s">
        <v>538</v>
      </c>
      <c r="I256" s="17">
        <v>7620</v>
      </c>
      <c r="J256" s="17">
        <v>533.4</v>
      </c>
      <c r="K256" s="17">
        <v>8153.4</v>
      </c>
      <c r="L256" s="18">
        <v>1</v>
      </c>
      <c r="M256" s="19" t="s">
        <v>17</v>
      </c>
    </row>
    <row r="257" spans="1:13" ht="20.100000000000001" customHeight="1" x14ac:dyDescent="0.35">
      <c r="A257" s="9">
        <v>221426</v>
      </c>
      <c r="B257" s="9">
        <v>2022</v>
      </c>
      <c r="C257" s="9" t="s">
        <v>539</v>
      </c>
      <c r="D257" s="14" t="s">
        <v>540</v>
      </c>
      <c r="E257" s="12">
        <f>MONTH(Tabla62346810111213[[#This Row],[F_PROPUESTA]])</f>
        <v>11</v>
      </c>
      <c r="F257" s="15">
        <v>44872</v>
      </c>
      <c r="G257" s="15" t="s">
        <v>15</v>
      </c>
      <c r="H257" s="16" t="s">
        <v>541</v>
      </c>
      <c r="I257" s="17">
        <v>300</v>
      </c>
      <c r="J257" s="17">
        <v>21</v>
      </c>
      <c r="K257" s="17">
        <v>321</v>
      </c>
      <c r="L257" s="18">
        <v>1</v>
      </c>
      <c r="M257" s="19" t="s">
        <v>17</v>
      </c>
    </row>
    <row r="258" spans="1:13" ht="20.100000000000001" customHeight="1" x14ac:dyDescent="0.35">
      <c r="A258" s="9">
        <v>221782</v>
      </c>
      <c r="B258" s="9">
        <v>2022</v>
      </c>
      <c r="C258" s="9" t="s">
        <v>542</v>
      </c>
      <c r="D258" s="14" t="s">
        <v>543</v>
      </c>
      <c r="E258" s="12">
        <f>MONTH(Tabla62346810111213[[#This Row],[F_PROPUESTA]])</f>
        <v>12</v>
      </c>
      <c r="F258" s="15">
        <v>44917</v>
      </c>
      <c r="G258" s="15" t="s">
        <v>15</v>
      </c>
      <c r="H258" s="16" t="s">
        <v>544</v>
      </c>
      <c r="I258" s="17">
        <v>6950</v>
      </c>
      <c r="J258" s="17">
        <v>486.5</v>
      </c>
      <c r="K258" s="17">
        <v>7436.5</v>
      </c>
      <c r="L258" s="18">
        <v>8</v>
      </c>
      <c r="M258" s="19" t="s">
        <v>31</v>
      </c>
    </row>
    <row r="259" spans="1:13" ht="20.100000000000001" customHeight="1" x14ac:dyDescent="0.35">
      <c r="A259" s="9">
        <v>221161</v>
      </c>
      <c r="B259" s="9">
        <v>2022</v>
      </c>
      <c r="C259" s="9" t="s">
        <v>545</v>
      </c>
      <c r="D259" s="14" t="s">
        <v>546</v>
      </c>
      <c r="E259" s="12">
        <f>MONTH(Tabla62346810111213[[#This Row],[F_PROPUESTA]])</f>
        <v>10</v>
      </c>
      <c r="F259" s="15">
        <v>44837</v>
      </c>
      <c r="G259" s="15" t="s">
        <v>15</v>
      </c>
      <c r="H259" s="16" t="s">
        <v>547</v>
      </c>
      <c r="I259" s="17">
        <v>165.25</v>
      </c>
      <c r="J259" s="17">
        <v>11.57</v>
      </c>
      <c r="K259" s="17">
        <v>176.82</v>
      </c>
      <c r="L259" s="18">
        <v>1</v>
      </c>
      <c r="M259" s="19" t="s">
        <v>31</v>
      </c>
    </row>
    <row r="260" spans="1:13" ht="20.100000000000001" customHeight="1" x14ac:dyDescent="0.35">
      <c r="A260" s="9">
        <v>221213</v>
      </c>
      <c r="B260" s="9">
        <v>2022</v>
      </c>
      <c r="C260" s="9" t="s">
        <v>548</v>
      </c>
      <c r="D260" s="14" t="s">
        <v>549</v>
      </c>
      <c r="E260" s="12">
        <f>MONTH(Tabla62346810111213[[#This Row],[F_PROPUESTA]])</f>
        <v>10</v>
      </c>
      <c r="F260" s="15">
        <v>44840</v>
      </c>
      <c r="G260" s="15" t="s">
        <v>15</v>
      </c>
      <c r="H260" s="16" t="s">
        <v>550</v>
      </c>
      <c r="I260" s="17">
        <v>720</v>
      </c>
      <c r="J260" s="17">
        <v>21.6</v>
      </c>
      <c r="K260" s="17">
        <v>741.6</v>
      </c>
      <c r="L260" s="18">
        <v>2</v>
      </c>
      <c r="M260" s="19" t="s">
        <v>17</v>
      </c>
    </row>
    <row r="261" spans="1:13" ht="20.100000000000001" customHeight="1" x14ac:dyDescent="0.35">
      <c r="A261" s="9">
        <v>221483</v>
      </c>
      <c r="B261" s="9">
        <v>2022</v>
      </c>
      <c r="C261" s="9" t="s">
        <v>548</v>
      </c>
      <c r="D261" s="14" t="s">
        <v>549</v>
      </c>
      <c r="E261" s="12">
        <f>MONTH(Tabla62346810111213[[#This Row],[F_PROPUESTA]])</f>
        <v>11</v>
      </c>
      <c r="F261" s="15">
        <v>44875</v>
      </c>
      <c r="G261" s="15" t="s">
        <v>15</v>
      </c>
      <c r="H261" s="16" t="s">
        <v>551</v>
      </c>
      <c r="I261" s="17">
        <v>960</v>
      </c>
      <c r="J261" s="17">
        <v>28.8</v>
      </c>
      <c r="K261" s="17">
        <v>988.8</v>
      </c>
      <c r="L261" s="18">
        <v>1</v>
      </c>
      <c r="M261" s="19" t="s">
        <v>17</v>
      </c>
    </row>
    <row r="262" spans="1:13" ht="20.100000000000001" customHeight="1" x14ac:dyDescent="0.35">
      <c r="A262" s="9">
        <v>221512</v>
      </c>
      <c r="B262" s="9">
        <v>2022</v>
      </c>
      <c r="C262" s="9" t="s">
        <v>548</v>
      </c>
      <c r="D262" s="14" t="s">
        <v>549</v>
      </c>
      <c r="E262" s="12">
        <f>MONTH(Tabla62346810111213[[#This Row],[F_PROPUESTA]])</f>
        <v>11</v>
      </c>
      <c r="F262" s="15">
        <v>44881</v>
      </c>
      <c r="G262" s="15" t="s">
        <v>15</v>
      </c>
      <c r="H262" s="30" t="s">
        <v>552</v>
      </c>
      <c r="I262" s="17">
        <v>960</v>
      </c>
      <c r="J262" s="17">
        <v>28.8</v>
      </c>
      <c r="K262" s="17">
        <v>988.8</v>
      </c>
      <c r="L262" s="18">
        <v>2</v>
      </c>
      <c r="M262" s="19" t="s">
        <v>17</v>
      </c>
    </row>
    <row r="263" spans="1:13" ht="20.100000000000001" customHeight="1" x14ac:dyDescent="0.35">
      <c r="A263" s="9">
        <v>221685</v>
      </c>
      <c r="B263" s="9">
        <v>2022</v>
      </c>
      <c r="C263" s="9" t="s">
        <v>548</v>
      </c>
      <c r="D263" s="14" t="s">
        <v>549</v>
      </c>
      <c r="E263" s="12">
        <f>MONTH(Tabla62346810111213[[#This Row],[F_PROPUESTA]])</f>
        <v>12</v>
      </c>
      <c r="F263" s="15">
        <v>44902</v>
      </c>
      <c r="G263" s="15" t="s">
        <v>15</v>
      </c>
      <c r="H263" s="16" t="s">
        <v>553</v>
      </c>
      <c r="I263" s="17">
        <v>960</v>
      </c>
      <c r="J263" s="17">
        <v>28.8</v>
      </c>
      <c r="K263" s="17">
        <v>988.8</v>
      </c>
      <c r="L263" s="18">
        <v>2</v>
      </c>
      <c r="M263" s="19" t="s">
        <v>17</v>
      </c>
    </row>
    <row r="264" spans="1:13" ht="20.100000000000001" customHeight="1" x14ac:dyDescent="0.35">
      <c r="A264" s="9">
        <v>221301</v>
      </c>
      <c r="B264" s="9">
        <v>2022</v>
      </c>
      <c r="C264" s="9" t="s">
        <v>554</v>
      </c>
      <c r="D264" s="14" t="s">
        <v>555</v>
      </c>
      <c r="E264" s="12">
        <f>MONTH(Tabla62346810111213[[#This Row],[F_PROPUESTA]])</f>
        <v>10</v>
      </c>
      <c r="F264" s="15">
        <v>44852</v>
      </c>
      <c r="G264" s="15" t="s">
        <v>15</v>
      </c>
      <c r="H264" s="16" t="s">
        <v>556</v>
      </c>
      <c r="I264" s="17">
        <v>9107.2199999999993</v>
      </c>
      <c r="J264" s="17">
        <v>637.51</v>
      </c>
      <c r="K264" s="17">
        <v>9744.73</v>
      </c>
      <c r="L264" s="18">
        <v>10</v>
      </c>
      <c r="M264" s="19" t="s">
        <v>17</v>
      </c>
    </row>
    <row r="265" spans="1:13" ht="20.100000000000001" customHeight="1" x14ac:dyDescent="0.35">
      <c r="A265" s="9">
        <v>221359</v>
      </c>
      <c r="B265" s="9">
        <v>2022</v>
      </c>
      <c r="C265" s="9" t="s">
        <v>557</v>
      </c>
      <c r="D265" s="14" t="s">
        <v>558</v>
      </c>
      <c r="E265" s="12">
        <f>MONTH(Tabla62346810111213[[#This Row],[F_PROPUESTA]])</f>
        <v>10</v>
      </c>
      <c r="F265" s="15">
        <v>44849</v>
      </c>
      <c r="G265" s="15" t="s">
        <v>15</v>
      </c>
      <c r="H265" s="16" t="s">
        <v>559</v>
      </c>
      <c r="I265" s="17">
        <v>8893.7000000000007</v>
      </c>
      <c r="J265" s="17">
        <v>622.55999999999995</v>
      </c>
      <c r="K265" s="17">
        <v>9516.26</v>
      </c>
      <c r="L265" s="18">
        <v>19</v>
      </c>
      <c r="M265" s="19" t="s">
        <v>17</v>
      </c>
    </row>
    <row r="266" spans="1:13" ht="20.100000000000001" customHeight="1" x14ac:dyDescent="0.35">
      <c r="A266" s="9">
        <v>221675</v>
      </c>
      <c r="B266" s="9">
        <v>2022</v>
      </c>
      <c r="C266" s="9" t="s">
        <v>557</v>
      </c>
      <c r="D266" s="14" t="s">
        <v>558</v>
      </c>
      <c r="E266" s="12">
        <f>MONTH(Tabla62346810111213[[#This Row],[F_PROPUESTA]])</f>
        <v>10</v>
      </c>
      <c r="F266" s="15">
        <v>44840</v>
      </c>
      <c r="G266" s="15" t="s">
        <v>15</v>
      </c>
      <c r="H266" s="16" t="s">
        <v>560</v>
      </c>
      <c r="I266" s="17">
        <v>320</v>
      </c>
      <c r="J266" s="17">
        <v>22.4</v>
      </c>
      <c r="K266" s="17">
        <v>342.4</v>
      </c>
      <c r="L266" s="18">
        <v>1</v>
      </c>
      <c r="M266" s="19" t="s">
        <v>17</v>
      </c>
    </row>
    <row r="267" spans="1:13" ht="20.100000000000001" customHeight="1" x14ac:dyDescent="0.35">
      <c r="A267" s="9">
        <v>221375</v>
      </c>
      <c r="B267" s="9">
        <v>2022</v>
      </c>
      <c r="C267" s="9" t="s">
        <v>561</v>
      </c>
      <c r="D267" s="14" t="s">
        <v>562</v>
      </c>
      <c r="E267" s="12">
        <f>MONTH(Tabla62346810111213[[#This Row],[F_PROPUESTA]])</f>
        <v>11</v>
      </c>
      <c r="F267" s="15">
        <v>44869</v>
      </c>
      <c r="G267" s="15" t="s">
        <v>15</v>
      </c>
      <c r="H267" s="16" t="s">
        <v>563</v>
      </c>
      <c r="I267" s="17">
        <v>1512</v>
      </c>
      <c r="J267" s="17">
        <v>105.84</v>
      </c>
      <c r="K267" s="17">
        <v>1617.84</v>
      </c>
      <c r="L267" s="18">
        <v>5</v>
      </c>
      <c r="M267" s="19" t="s">
        <v>17</v>
      </c>
    </row>
    <row r="268" spans="1:13" ht="20.100000000000001" customHeight="1" x14ac:dyDescent="0.35">
      <c r="A268" s="9">
        <v>221594</v>
      </c>
      <c r="B268" s="9">
        <v>2022</v>
      </c>
      <c r="C268" s="9" t="s">
        <v>561</v>
      </c>
      <c r="D268" s="14" t="s">
        <v>562</v>
      </c>
      <c r="E268" s="12">
        <f>MONTH(Tabla62346810111213[[#This Row],[F_PROPUESTA]])</f>
        <v>11</v>
      </c>
      <c r="F268" s="15">
        <v>44889</v>
      </c>
      <c r="G268" s="15" t="s">
        <v>15</v>
      </c>
      <c r="H268" s="16" t="s">
        <v>564</v>
      </c>
      <c r="I268" s="17">
        <v>1247.4000000000001</v>
      </c>
      <c r="J268" s="17">
        <v>87.31</v>
      </c>
      <c r="K268" s="17">
        <v>1334.71</v>
      </c>
      <c r="L268" s="18">
        <v>3</v>
      </c>
      <c r="M268" s="19" t="s">
        <v>17</v>
      </c>
    </row>
    <row r="269" spans="1:13" ht="20.100000000000001" customHeight="1" x14ac:dyDescent="0.35">
      <c r="A269" s="9">
        <v>221625</v>
      </c>
      <c r="B269" s="9">
        <v>2022</v>
      </c>
      <c r="C269" s="9" t="s">
        <v>561</v>
      </c>
      <c r="D269" s="14" t="s">
        <v>562</v>
      </c>
      <c r="E269" s="12">
        <f>MONTH(Tabla62346810111213[[#This Row],[F_PROPUESTA]])</f>
        <v>11</v>
      </c>
      <c r="F269" s="15">
        <v>44893</v>
      </c>
      <c r="G269" s="15" t="s">
        <v>15</v>
      </c>
      <c r="H269" s="16" t="s">
        <v>565</v>
      </c>
      <c r="I269" s="17">
        <v>1020.6</v>
      </c>
      <c r="J269" s="17">
        <v>71.44</v>
      </c>
      <c r="K269" s="17">
        <v>1092.04</v>
      </c>
      <c r="L269" s="18">
        <v>3</v>
      </c>
      <c r="M269" s="19" t="s">
        <v>17</v>
      </c>
    </row>
    <row r="270" spans="1:13" ht="20.100000000000001" customHeight="1" x14ac:dyDescent="0.35">
      <c r="A270" s="9">
        <v>221669</v>
      </c>
      <c r="B270" s="9">
        <v>2022</v>
      </c>
      <c r="C270" s="9" t="s">
        <v>561</v>
      </c>
      <c r="D270" s="14" t="s">
        <v>562</v>
      </c>
      <c r="E270" s="12">
        <f>MONTH(Tabla62346810111213[[#This Row],[F_PROPUESTA]])</f>
        <v>12</v>
      </c>
      <c r="F270" s="15">
        <v>44900</v>
      </c>
      <c r="G270" s="15" t="s">
        <v>15</v>
      </c>
      <c r="H270" s="30" t="s">
        <v>566</v>
      </c>
      <c r="I270" s="17">
        <v>2230.1999999999998</v>
      </c>
      <c r="J270" s="17">
        <v>156.11000000000001</v>
      </c>
      <c r="K270" s="17">
        <v>2386.31</v>
      </c>
      <c r="L270" s="18">
        <v>5</v>
      </c>
      <c r="M270" s="19" t="s">
        <v>17</v>
      </c>
    </row>
    <row r="271" spans="1:13" ht="20.100000000000001" customHeight="1" x14ac:dyDescent="0.35">
      <c r="A271" s="9">
        <v>221495</v>
      </c>
      <c r="B271" s="9">
        <v>2022</v>
      </c>
      <c r="C271" s="27" t="s">
        <v>567</v>
      </c>
      <c r="D271" s="14" t="s">
        <v>568</v>
      </c>
      <c r="E271" s="12">
        <f>MONTH(Tabla62346810111213[[#This Row],[F_PROPUESTA]])</f>
        <v>11</v>
      </c>
      <c r="F271" s="15">
        <v>44880</v>
      </c>
      <c r="G271" s="15" t="s">
        <v>15</v>
      </c>
      <c r="H271" s="30" t="s">
        <v>569</v>
      </c>
      <c r="I271" s="17">
        <v>14930</v>
      </c>
      <c r="J271" s="17">
        <v>1045.0999999999999</v>
      </c>
      <c r="K271" s="17">
        <v>15975.1</v>
      </c>
      <c r="L271" s="18">
        <v>3</v>
      </c>
      <c r="M271" s="19" t="s">
        <v>17</v>
      </c>
    </row>
    <row r="272" spans="1:13" ht="20.100000000000001" customHeight="1" x14ac:dyDescent="0.35">
      <c r="A272" s="9">
        <v>221320</v>
      </c>
      <c r="B272" s="9">
        <v>2022</v>
      </c>
      <c r="C272" s="9" t="s">
        <v>570</v>
      </c>
      <c r="D272" s="2" t="s">
        <v>571</v>
      </c>
      <c r="E272" s="12">
        <f>MONTH(Tabla62346810111213[[#This Row],[F_PROPUESTA]])</f>
        <v>10</v>
      </c>
      <c r="F272" s="15">
        <v>44858</v>
      </c>
      <c r="G272" s="15" t="s">
        <v>15</v>
      </c>
      <c r="H272" s="16" t="s">
        <v>572</v>
      </c>
      <c r="I272" s="17">
        <v>98.13</v>
      </c>
      <c r="J272" s="17">
        <v>6.87</v>
      </c>
      <c r="K272" s="17">
        <v>105</v>
      </c>
      <c r="L272" s="18">
        <v>1</v>
      </c>
      <c r="M272" s="19" t="s">
        <v>31</v>
      </c>
    </row>
    <row r="273" spans="1:13" ht="20.100000000000001" customHeight="1" x14ac:dyDescent="0.35">
      <c r="A273" s="9">
        <v>221734</v>
      </c>
      <c r="B273" s="9">
        <v>2022</v>
      </c>
      <c r="C273" s="9" t="s">
        <v>570</v>
      </c>
      <c r="D273" s="14" t="s">
        <v>571</v>
      </c>
      <c r="E273" s="12">
        <f>MONTH(Tabla62346810111213[[#This Row],[F_PROPUESTA]])</f>
        <v>12</v>
      </c>
      <c r="F273" s="15">
        <v>44904</v>
      </c>
      <c r="G273" s="15" t="s">
        <v>15</v>
      </c>
      <c r="H273" s="16" t="s">
        <v>573</v>
      </c>
      <c r="I273" s="17">
        <v>93.46</v>
      </c>
      <c r="J273" s="17">
        <v>6.54</v>
      </c>
      <c r="K273" s="17">
        <v>100</v>
      </c>
      <c r="L273" s="18">
        <v>1</v>
      </c>
      <c r="M273" s="19" t="s">
        <v>31</v>
      </c>
    </row>
    <row r="274" spans="1:13" ht="20.100000000000001" customHeight="1" x14ac:dyDescent="0.35">
      <c r="A274" s="9">
        <v>221572</v>
      </c>
      <c r="B274" s="9">
        <v>2022</v>
      </c>
      <c r="C274" s="9" t="s">
        <v>574</v>
      </c>
      <c r="D274" s="14" t="s">
        <v>575</v>
      </c>
      <c r="E274" s="12">
        <f>MONTH(Tabla62346810111213[[#This Row],[F_PROPUESTA]])</f>
        <v>11</v>
      </c>
      <c r="F274" s="15">
        <v>44888</v>
      </c>
      <c r="G274" s="15" t="s">
        <v>15</v>
      </c>
      <c r="H274" s="16" t="s">
        <v>576</v>
      </c>
      <c r="I274" s="17">
        <v>573.82000000000005</v>
      </c>
      <c r="J274" s="17">
        <v>40.167400000000008</v>
      </c>
      <c r="K274" s="17">
        <v>613.98740000000009</v>
      </c>
      <c r="L274" s="18">
        <v>1</v>
      </c>
      <c r="M274" s="19" t="s">
        <v>17</v>
      </c>
    </row>
    <row r="275" spans="1:13" ht="20.100000000000001" customHeight="1" x14ac:dyDescent="0.35">
      <c r="A275" s="9">
        <v>221574</v>
      </c>
      <c r="B275" s="9">
        <v>2022</v>
      </c>
      <c r="C275" s="9" t="s">
        <v>574</v>
      </c>
      <c r="D275" s="14" t="s">
        <v>575</v>
      </c>
      <c r="E275" s="12">
        <f>MONTH(Tabla62346810111213[[#This Row],[F_PROPUESTA]])</f>
        <v>11</v>
      </c>
      <c r="F275" s="15">
        <v>44888</v>
      </c>
      <c r="G275" s="15" t="s">
        <v>15</v>
      </c>
      <c r="H275" s="16" t="s">
        <v>577</v>
      </c>
      <c r="I275" s="17">
        <v>301.10000000000002</v>
      </c>
      <c r="J275" s="17">
        <v>21.077000000000005</v>
      </c>
      <c r="K275" s="17">
        <v>322.17700000000002</v>
      </c>
      <c r="L275" s="18">
        <v>2</v>
      </c>
      <c r="M275" s="19" t="s">
        <v>17</v>
      </c>
    </row>
    <row r="276" spans="1:13" ht="20.100000000000001" customHeight="1" x14ac:dyDescent="0.35">
      <c r="A276" s="9">
        <v>221400</v>
      </c>
      <c r="B276" s="9">
        <v>2022</v>
      </c>
      <c r="C276" s="9" t="s">
        <v>578</v>
      </c>
      <c r="D276" s="14" t="s">
        <v>575</v>
      </c>
      <c r="E276" s="12">
        <f>MONTH(Tabla62346810111213[[#This Row],[F_PROPUESTA]])</f>
        <v>11</v>
      </c>
      <c r="F276" s="15">
        <v>44872</v>
      </c>
      <c r="G276" s="15" t="s">
        <v>15</v>
      </c>
      <c r="H276" s="16" t="s">
        <v>579</v>
      </c>
      <c r="I276" s="17">
        <v>98.28</v>
      </c>
      <c r="J276" s="17">
        <v>6.8796000000000008</v>
      </c>
      <c r="K276" s="17">
        <v>105.1596</v>
      </c>
      <c r="L276" s="18">
        <v>1</v>
      </c>
      <c r="M276" s="19" t="s">
        <v>17</v>
      </c>
    </row>
    <row r="277" spans="1:13" ht="20.100000000000001" customHeight="1" x14ac:dyDescent="0.35">
      <c r="A277" s="9">
        <v>221453</v>
      </c>
      <c r="B277" s="9">
        <v>2022</v>
      </c>
      <c r="C277" s="9" t="s">
        <v>578</v>
      </c>
      <c r="D277" s="14" t="s">
        <v>575</v>
      </c>
      <c r="E277" s="12">
        <f>MONTH(Tabla62346810111213[[#This Row],[F_PROPUESTA]])</f>
        <v>11</v>
      </c>
      <c r="F277" s="15">
        <v>44873</v>
      </c>
      <c r="G277" s="15" t="s">
        <v>15</v>
      </c>
      <c r="H277" s="16" t="s">
        <v>580</v>
      </c>
      <c r="I277" s="17">
        <v>7193.95</v>
      </c>
      <c r="J277" s="17">
        <v>0</v>
      </c>
      <c r="K277" s="17">
        <v>7193.95</v>
      </c>
      <c r="L277" s="18">
        <v>3</v>
      </c>
      <c r="M277" s="19" t="s">
        <v>17</v>
      </c>
    </row>
    <row r="278" spans="1:13" ht="20.100000000000001" customHeight="1" x14ac:dyDescent="0.35">
      <c r="A278" s="9">
        <v>221484</v>
      </c>
      <c r="B278" s="9">
        <v>2022</v>
      </c>
      <c r="C278" s="9" t="s">
        <v>578</v>
      </c>
      <c r="D278" s="14" t="s">
        <v>575</v>
      </c>
      <c r="E278" s="12">
        <f>MONTH(Tabla62346810111213[[#This Row],[F_PROPUESTA]])</f>
        <v>11</v>
      </c>
      <c r="F278" s="15">
        <v>44876</v>
      </c>
      <c r="G278" s="15" t="s">
        <v>15</v>
      </c>
      <c r="H278" s="16" t="s">
        <v>581</v>
      </c>
      <c r="I278" s="17">
        <v>3443.1</v>
      </c>
      <c r="J278" s="17">
        <v>0</v>
      </c>
      <c r="K278" s="17">
        <v>3443.1</v>
      </c>
      <c r="L278" s="18">
        <v>3</v>
      </c>
      <c r="M278" s="19" t="s">
        <v>17</v>
      </c>
    </row>
    <row r="279" spans="1:13" ht="20.100000000000001" customHeight="1" x14ac:dyDescent="0.35">
      <c r="A279" s="9">
        <v>221516</v>
      </c>
      <c r="B279" s="9">
        <v>2022</v>
      </c>
      <c r="C279" s="9" t="s">
        <v>578</v>
      </c>
      <c r="D279" s="14" t="s">
        <v>575</v>
      </c>
      <c r="E279" s="12">
        <f>MONTH(Tabla62346810111213[[#This Row],[F_PROPUESTA]])</f>
        <v>11</v>
      </c>
      <c r="F279" s="15">
        <v>44882</v>
      </c>
      <c r="G279" s="15" t="s">
        <v>15</v>
      </c>
      <c r="H279" s="16" t="s">
        <v>582</v>
      </c>
      <c r="I279" s="17">
        <v>952.4</v>
      </c>
      <c r="J279" s="17">
        <v>0</v>
      </c>
      <c r="K279" s="17">
        <v>952.4</v>
      </c>
      <c r="L279" s="18">
        <v>3</v>
      </c>
      <c r="M279" s="19" t="s">
        <v>17</v>
      </c>
    </row>
    <row r="280" spans="1:13" ht="20.100000000000001" customHeight="1" x14ac:dyDescent="0.35">
      <c r="A280" s="9">
        <v>221217</v>
      </c>
      <c r="B280" s="9">
        <v>2022</v>
      </c>
      <c r="C280" s="9" t="s">
        <v>583</v>
      </c>
      <c r="D280" s="14" t="s">
        <v>584</v>
      </c>
      <c r="E280" s="12">
        <f>MONTH(Tabla62346810111213[[#This Row],[F_PROPUESTA]])</f>
        <v>10</v>
      </c>
      <c r="F280" s="15">
        <v>44840</v>
      </c>
      <c r="G280" s="15" t="s">
        <v>15</v>
      </c>
      <c r="H280" s="16" t="s">
        <v>585</v>
      </c>
      <c r="I280" s="17">
        <v>500</v>
      </c>
      <c r="J280" s="17">
        <v>35</v>
      </c>
      <c r="K280" s="17">
        <v>535</v>
      </c>
      <c r="L280" s="18">
        <v>1</v>
      </c>
      <c r="M280" s="19" t="s">
        <v>17</v>
      </c>
    </row>
    <row r="281" spans="1:13" ht="20.100000000000001" customHeight="1" x14ac:dyDescent="0.35">
      <c r="A281" s="9">
        <v>221299</v>
      </c>
      <c r="B281" s="9">
        <v>2022</v>
      </c>
      <c r="C281" s="9" t="s">
        <v>586</v>
      </c>
      <c r="D281" s="14" t="s">
        <v>587</v>
      </c>
      <c r="E281" s="12">
        <f>MONTH(Tabla62346810111213[[#This Row],[F_PROPUESTA]])</f>
        <v>10</v>
      </c>
      <c r="F281" s="15">
        <v>44855</v>
      </c>
      <c r="G281" s="15" t="s">
        <v>15</v>
      </c>
      <c r="H281" s="16" t="s">
        <v>588</v>
      </c>
      <c r="I281" s="17">
        <v>177.12</v>
      </c>
      <c r="J281" s="17">
        <v>12.4</v>
      </c>
      <c r="K281" s="17">
        <v>189.52</v>
      </c>
      <c r="L281" s="18">
        <v>1</v>
      </c>
      <c r="M281" s="19" t="s">
        <v>17</v>
      </c>
    </row>
    <row r="282" spans="1:13" ht="20.100000000000001" customHeight="1" x14ac:dyDescent="0.35">
      <c r="A282" s="9">
        <v>221168</v>
      </c>
      <c r="B282" s="9">
        <v>2022</v>
      </c>
      <c r="C282" s="9" t="s">
        <v>589</v>
      </c>
      <c r="D282" s="14" t="s">
        <v>587</v>
      </c>
      <c r="E282" s="12">
        <f>MONTH(Tabla62346810111213[[#This Row],[F_PROPUESTA]])</f>
        <v>10</v>
      </c>
      <c r="F282" s="15">
        <v>44839</v>
      </c>
      <c r="G282" s="15" t="s">
        <v>15</v>
      </c>
      <c r="H282" s="16" t="s">
        <v>590</v>
      </c>
      <c r="I282" s="17">
        <v>472.5</v>
      </c>
      <c r="J282" s="17">
        <v>33.08</v>
      </c>
      <c r="K282" s="17">
        <v>505.58</v>
      </c>
      <c r="L282" s="18">
        <v>1</v>
      </c>
      <c r="M282" s="19" t="s">
        <v>17</v>
      </c>
    </row>
    <row r="283" spans="1:13" ht="20.100000000000001" customHeight="1" x14ac:dyDescent="0.35">
      <c r="A283" s="9">
        <v>221445</v>
      </c>
      <c r="B283" s="9">
        <v>2022</v>
      </c>
      <c r="C283" s="9" t="s">
        <v>589</v>
      </c>
      <c r="D283" s="14" t="s">
        <v>587</v>
      </c>
      <c r="E283" s="12">
        <f>MONTH(Tabla62346810111213[[#This Row],[F_PROPUESTA]])</f>
        <v>11</v>
      </c>
      <c r="F283" s="15">
        <v>44873</v>
      </c>
      <c r="G283" s="15" t="s">
        <v>15</v>
      </c>
      <c r="H283" s="1" t="s">
        <v>591</v>
      </c>
      <c r="I283" s="17">
        <v>472.5</v>
      </c>
      <c r="J283" s="17">
        <v>33.08</v>
      </c>
      <c r="K283" s="17">
        <v>505.58</v>
      </c>
      <c r="L283" s="18">
        <v>1</v>
      </c>
      <c r="M283" s="19" t="s">
        <v>17</v>
      </c>
    </row>
    <row r="284" spans="1:13" ht="20.100000000000001" customHeight="1" x14ac:dyDescent="0.35">
      <c r="A284" s="9">
        <v>221548</v>
      </c>
      <c r="B284" s="9">
        <v>2022</v>
      </c>
      <c r="C284" s="9" t="s">
        <v>589</v>
      </c>
      <c r="D284" s="14" t="s">
        <v>587</v>
      </c>
      <c r="E284" s="12">
        <f>MONTH(Tabla62346810111213[[#This Row],[F_PROPUESTA]])</f>
        <v>11</v>
      </c>
      <c r="F284" s="15">
        <v>44887</v>
      </c>
      <c r="G284" s="15" t="s">
        <v>15</v>
      </c>
      <c r="H284" s="16" t="s">
        <v>592</v>
      </c>
      <c r="I284" s="17">
        <v>472.5</v>
      </c>
      <c r="J284" s="17">
        <v>33.08</v>
      </c>
      <c r="K284" s="17">
        <v>505.58</v>
      </c>
      <c r="L284" s="18">
        <v>1</v>
      </c>
      <c r="M284" s="19" t="s">
        <v>17</v>
      </c>
    </row>
    <row r="285" spans="1:13" ht="20.100000000000001" customHeight="1" x14ac:dyDescent="0.35">
      <c r="A285" s="9">
        <v>221800</v>
      </c>
      <c r="B285" s="9">
        <v>2022</v>
      </c>
      <c r="C285" s="9" t="s">
        <v>593</v>
      </c>
      <c r="D285" s="14" t="s">
        <v>587</v>
      </c>
      <c r="E285" s="12">
        <f>MONTH(Tabla62346810111213[[#This Row],[F_PROPUESTA]])</f>
        <v>12</v>
      </c>
      <c r="F285" s="15">
        <v>44923</v>
      </c>
      <c r="G285" s="15" t="s">
        <v>15</v>
      </c>
      <c r="H285" s="16" t="s">
        <v>594</v>
      </c>
      <c r="I285" s="17">
        <v>472.5</v>
      </c>
      <c r="J285" s="17">
        <v>33.08</v>
      </c>
      <c r="K285" s="17">
        <v>505.58</v>
      </c>
      <c r="L285" s="18">
        <v>1</v>
      </c>
      <c r="M285" s="19" t="s">
        <v>17</v>
      </c>
    </row>
    <row r="286" spans="1:13" ht="20.100000000000001" customHeight="1" x14ac:dyDescent="0.35">
      <c r="A286" s="9">
        <v>221681</v>
      </c>
      <c r="B286" s="9">
        <v>2022</v>
      </c>
      <c r="C286" s="9" t="s">
        <v>595</v>
      </c>
      <c r="D286" s="14" t="s">
        <v>596</v>
      </c>
      <c r="E286" s="12">
        <f>MONTH(Tabla62346810111213[[#This Row],[F_PROPUESTA]])</f>
        <v>12</v>
      </c>
      <c r="F286" s="15">
        <v>44902</v>
      </c>
      <c r="G286" s="15" t="s">
        <v>15</v>
      </c>
      <c r="H286" s="16" t="s">
        <v>597</v>
      </c>
      <c r="I286" s="17">
        <v>5880</v>
      </c>
      <c r="J286" s="17">
        <v>411.6</v>
      </c>
      <c r="K286" s="17">
        <v>6291.6</v>
      </c>
      <c r="L286" s="18">
        <v>1</v>
      </c>
      <c r="M286" s="19" t="s">
        <v>17</v>
      </c>
    </row>
    <row r="287" spans="1:13" ht="20.100000000000001" customHeight="1" x14ac:dyDescent="0.35">
      <c r="A287" s="9">
        <v>221277</v>
      </c>
      <c r="B287" s="9">
        <v>2022</v>
      </c>
      <c r="C287" s="9" t="s">
        <v>598</v>
      </c>
      <c r="D287" s="14" t="s">
        <v>599</v>
      </c>
      <c r="E287" s="12">
        <f>MONTH(Tabla62346810111213[[#This Row],[F_PROPUESTA]])</f>
        <v>10</v>
      </c>
      <c r="F287" s="15">
        <v>44852</v>
      </c>
      <c r="G287" s="15" t="s">
        <v>15</v>
      </c>
      <c r="H287" s="16" t="s">
        <v>600</v>
      </c>
      <c r="I287" s="17">
        <v>7500</v>
      </c>
      <c r="J287" s="17">
        <v>525</v>
      </c>
      <c r="K287" s="17">
        <v>8025</v>
      </c>
      <c r="L287" s="18">
        <v>15</v>
      </c>
      <c r="M287" s="19" t="s">
        <v>17</v>
      </c>
    </row>
    <row r="288" spans="1:13" ht="20.100000000000001" customHeight="1" x14ac:dyDescent="0.35">
      <c r="A288" s="9">
        <v>221278</v>
      </c>
      <c r="B288" s="9">
        <v>2022</v>
      </c>
      <c r="C288" s="9" t="s">
        <v>601</v>
      </c>
      <c r="D288" s="14" t="s">
        <v>602</v>
      </c>
      <c r="E288" s="12">
        <f>MONTH(Tabla62346810111213[[#This Row],[F_PROPUESTA]])</f>
        <v>10</v>
      </c>
      <c r="F288" s="15">
        <v>44852</v>
      </c>
      <c r="G288" s="15" t="s">
        <v>15</v>
      </c>
      <c r="H288" s="16" t="s">
        <v>603</v>
      </c>
      <c r="I288" s="17">
        <v>7260</v>
      </c>
      <c r="J288" s="17">
        <v>508.20000000000005</v>
      </c>
      <c r="K288" s="17">
        <v>7768.2</v>
      </c>
      <c r="L288" s="18">
        <v>15</v>
      </c>
      <c r="M288" s="19" t="s">
        <v>17</v>
      </c>
    </row>
    <row r="289" spans="1:13" ht="20.100000000000001" customHeight="1" x14ac:dyDescent="0.35">
      <c r="A289" s="9">
        <v>221281</v>
      </c>
      <c r="B289" s="9">
        <v>2022</v>
      </c>
      <c r="C289" s="9" t="s">
        <v>604</v>
      </c>
      <c r="D289" s="14" t="s">
        <v>159</v>
      </c>
      <c r="E289" s="12">
        <f>MONTH(Tabla62346810111213[[#This Row],[F_PROPUESTA]])</f>
        <v>10</v>
      </c>
      <c r="F289" s="15">
        <v>44852</v>
      </c>
      <c r="G289" s="15" t="s">
        <v>15</v>
      </c>
      <c r="H289" s="16" t="s">
        <v>605</v>
      </c>
      <c r="I289" s="17">
        <v>116.21</v>
      </c>
      <c r="J289" s="17">
        <v>8.14</v>
      </c>
      <c r="K289" s="17">
        <v>124.35</v>
      </c>
      <c r="L289" s="18">
        <v>1</v>
      </c>
      <c r="M289" s="19" t="s">
        <v>17</v>
      </c>
    </row>
    <row r="290" spans="1:13" ht="20.100000000000001" customHeight="1" x14ac:dyDescent="0.35">
      <c r="A290" s="9">
        <v>221291</v>
      </c>
      <c r="B290" s="9">
        <v>2022</v>
      </c>
      <c r="C290" s="9" t="s">
        <v>604</v>
      </c>
      <c r="D290" s="14" t="s">
        <v>159</v>
      </c>
      <c r="E290" s="12">
        <f>MONTH(Tabla62346810111213[[#This Row],[F_PROPUESTA]])</f>
        <v>10</v>
      </c>
      <c r="F290" s="15">
        <v>44854</v>
      </c>
      <c r="G290" s="15" t="s">
        <v>15</v>
      </c>
      <c r="H290" s="16" t="s">
        <v>606</v>
      </c>
      <c r="I290" s="17">
        <v>271.17</v>
      </c>
      <c r="J290" s="17">
        <v>18.98</v>
      </c>
      <c r="K290" s="17">
        <v>290.15000000000003</v>
      </c>
      <c r="L290" s="18">
        <v>1</v>
      </c>
      <c r="M290" s="19" t="s">
        <v>17</v>
      </c>
    </row>
    <row r="291" spans="1:13" ht="20.100000000000001" customHeight="1" x14ac:dyDescent="0.35">
      <c r="A291" s="9">
        <v>221531</v>
      </c>
      <c r="B291" s="9">
        <v>2022</v>
      </c>
      <c r="C291" s="9" t="s">
        <v>607</v>
      </c>
      <c r="D291" s="14" t="s">
        <v>608</v>
      </c>
      <c r="E291" s="12">
        <f>MONTH(Tabla62346810111213[[#This Row],[F_PROPUESTA]])</f>
        <v>11</v>
      </c>
      <c r="F291" s="15">
        <v>44886</v>
      </c>
      <c r="G291" s="15" t="s">
        <v>15</v>
      </c>
      <c r="H291" s="16" t="s">
        <v>609</v>
      </c>
      <c r="I291" s="17">
        <v>14950</v>
      </c>
      <c r="J291" s="17">
        <v>1046.5</v>
      </c>
      <c r="K291" s="17">
        <v>15996.5</v>
      </c>
      <c r="L291" s="18">
        <v>42</v>
      </c>
      <c r="M291" s="19" t="s">
        <v>17</v>
      </c>
    </row>
    <row r="292" spans="1:13" ht="20.100000000000001" customHeight="1" x14ac:dyDescent="0.35">
      <c r="A292" s="9">
        <v>221377</v>
      </c>
      <c r="B292" s="9">
        <v>2022</v>
      </c>
      <c r="C292" s="9" t="s">
        <v>610</v>
      </c>
      <c r="D292" s="14" t="s">
        <v>611</v>
      </c>
      <c r="E292" s="12">
        <f>MONTH(Tabla62346810111213[[#This Row],[F_PROPUESTA]])</f>
        <v>11</v>
      </c>
      <c r="F292" s="15">
        <v>44869</v>
      </c>
      <c r="G292" s="15" t="s">
        <v>15</v>
      </c>
      <c r="H292" s="16" t="s">
        <v>612</v>
      </c>
      <c r="I292" s="17">
        <v>356</v>
      </c>
      <c r="J292" s="17">
        <v>24.92</v>
      </c>
      <c r="K292" s="17">
        <v>380.92</v>
      </c>
      <c r="L292" s="18">
        <v>1</v>
      </c>
      <c r="M292" s="19" t="s">
        <v>17</v>
      </c>
    </row>
    <row r="293" spans="1:13" ht="20.100000000000001" customHeight="1" x14ac:dyDescent="0.35">
      <c r="A293" s="9">
        <v>221365</v>
      </c>
      <c r="B293" s="9">
        <v>2022</v>
      </c>
      <c r="C293" s="9" t="s">
        <v>613</v>
      </c>
      <c r="D293" s="14" t="s">
        <v>614</v>
      </c>
      <c r="E293" s="12">
        <f>MONTH(Tabla62346810111213[[#This Row],[F_PROPUESTA]])</f>
        <v>11</v>
      </c>
      <c r="F293" s="15">
        <v>44868</v>
      </c>
      <c r="G293" s="15" t="s">
        <v>15</v>
      </c>
      <c r="H293" s="16" t="s">
        <v>615</v>
      </c>
      <c r="I293" s="17">
        <v>7000</v>
      </c>
      <c r="J293" s="17">
        <v>790</v>
      </c>
      <c r="K293" s="17">
        <v>7790</v>
      </c>
      <c r="L293" s="18">
        <v>1</v>
      </c>
      <c r="M293" s="19" t="s">
        <v>17</v>
      </c>
    </row>
    <row r="294" spans="1:13" ht="20.100000000000001" customHeight="1" x14ac:dyDescent="0.35">
      <c r="A294" s="9">
        <v>221362</v>
      </c>
      <c r="B294" s="9">
        <v>2022</v>
      </c>
      <c r="C294" s="9" t="s">
        <v>616</v>
      </c>
      <c r="D294" s="14" t="s">
        <v>617</v>
      </c>
      <c r="E294" s="12">
        <f>MONTH(Tabla62346810111213[[#This Row],[F_PROPUESTA]])</f>
        <v>11</v>
      </c>
      <c r="F294" s="15">
        <v>44868</v>
      </c>
      <c r="G294" s="15" t="s">
        <v>15</v>
      </c>
      <c r="H294" s="16" t="s">
        <v>618</v>
      </c>
      <c r="I294" s="17">
        <v>909.6</v>
      </c>
      <c r="J294" s="17">
        <v>30.09</v>
      </c>
      <c r="K294" s="17">
        <v>939.69</v>
      </c>
      <c r="L294" s="18">
        <v>1</v>
      </c>
      <c r="M294" s="19" t="s">
        <v>31</v>
      </c>
    </row>
    <row r="295" spans="1:13" ht="20.100000000000001" customHeight="1" x14ac:dyDescent="0.35">
      <c r="A295" s="9">
        <v>221786</v>
      </c>
      <c r="B295" s="9">
        <v>2022</v>
      </c>
      <c r="C295" s="9" t="s">
        <v>616</v>
      </c>
      <c r="D295" s="14" t="s">
        <v>617</v>
      </c>
      <c r="E295" s="12">
        <f>MONTH(Tabla62346810111213[[#This Row],[F_PROPUESTA]])</f>
        <v>12</v>
      </c>
      <c r="F295" s="15">
        <v>44918</v>
      </c>
      <c r="G295" s="15" t="s">
        <v>15</v>
      </c>
      <c r="H295" s="16" t="s">
        <v>619</v>
      </c>
      <c r="I295" s="17">
        <v>1009</v>
      </c>
      <c r="J295" s="17">
        <v>34.270000000000003</v>
      </c>
      <c r="K295" s="17">
        <v>1043.27</v>
      </c>
      <c r="L295" s="18">
        <v>1</v>
      </c>
      <c r="M295" s="19" t="s">
        <v>31</v>
      </c>
    </row>
    <row r="296" spans="1:13" ht="20.100000000000001" customHeight="1" x14ac:dyDescent="0.35">
      <c r="A296" s="9">
        <v>221787</v>
      </c>
      <c r="B296" s="9">
        <v>2022</v>
      </c>
      <c r="C296" s="9" t="s">
        <v>616</v>
      </c>
      <c r="D296" s="14" t="s">
        <v>617</v>
      </c>
      <c r="E296" s="12">
        <f>MONTH(Tabla62346810111213[[#This Row],[F_PROPUESTA]])</f>
        <v>12</v>
      </c>
      <c r="F296" s="15">
        <v>44918</v>
      </c>
      <c r="G296" s="15" t="s">
        <v>15</v>
      </c>
      <c r="H296" s="16" t="s">
        <v>620</v>
      </c>
      <c r="I296" s="17">
        <v>807.2</v>
      </c>
      <c r="J296" s="17">
        <v>27.42</v>
      </c>
      <c r="K296" s="17">
        <v>834.62</v>
      </c>
      <c r="L296" s="18">
        <v>1</v>
      </c>
      <c r="M296" s="19" t="s">
        <v>31</v>
      </c>
    </row>
    <row r="297" spans="1:13" ht="20.100000000000001" customHeight="1" x14ac:dyDescent="0.35">
      <c r="A297" s="9">
        <v>221256</v>
      </c>
      <c r="B297" s="9">
        <v>2022</v>
      </c>
      <c r="C297" s="9" t="s">
        <v>621</v>
      </c>
      <c r="D297" s="14" t="s">
        <v>622</v>
      </c>
      <c r="E297" s="12">
        <f>MONTH(Tabla62346810111213[[#This Row],[F_PROPUESTA]])</f>
        <v>10</v>
      </c>
      <c r="F297" s="15">
        <v>44847</v>
      </c>
      <c r="G297" s="15" t="s">
        <v>15</v>
      </c>
      <c r="H297" s="16" t="s">
        <v>623</v>
      </c>
      <c r="I297" s="17">
        <v>212</v>
      </c>
      <c r="J297" s="17">
        <v>14.84</v>
      </c>
      <c r="K297" s="17">
        <v>226.84</v>
      </c>
      <c r="L297" s="18">
        <v>1</v>
      </c>
      <c r="M297" s="19" t="s">
        <v>31</v>
      </c>
    </row>
    <row r="298" spans="1:13" ht="20.100000000000001" customHeight="1" x14ac:dyDescent="0.35">
      <c r="A298" s="9">
        <v>221357</v>
      </c>
      <c r="B298" s="9">
        <v>2022</v>
      </c>
      <c r="C298" s="9" t="s">
        <v>624</v>
      </c>
      <c r="D298" s="14" t="s">
        <v>625</v>
      </c>
      <c r="E298" s="12">
        <f>MONTH(Tabla62346810111213[[#This Row],[F_PROPUESTA]])</f>
        <v>11</v>
      </c>
      <c r="F298" s="15">
        <v>44868</v>
      </c>
      <c r="G298" s="15" t="s">
        <v>15</v>
      </c>
      <c r="H298" s="16" t="s">
        <v>626</v>
      </c>
      <c r="I298" s="17">
        <v>472.62</v>
      </c>
      <c r="J298" s="17">
        <v>33.083400000000005</v>
      </c>
      <c r="K298" s="17">
        <v>505.70339999999999</v>
      </c>
      <c r="L298" s="18">
        <v>2</v>
      </c>
      <c r="M298" s="19" t="s">
        <v>17</v>
      </c>
    </row>
    <row r="299" spans="1:13" ht="20.100000000000001" customHeight="1" x14ac:dyDescent="0.35">
      <c r="A299" s="9">
        <v>221599</v>
      </c>
      <c r="B299" s="9">
        <v>2022</v>
      </c>
      <c r="C299" s="9" t="s">
        <v>627</v>
      </c>
      <c r="D299" s="14" t="s">
        <v>628</v>
      </c>
      <c r="E299" s="12">
        <f>MONTH(Tabla62346810111213[[#This Row],[F_PROPUESTA]])</f>
        <v>11</v>
      </c>
      <c r="F299" s="15">
        <v>44890</v>
      </c>
      <c r="G299" s="15" t="s">
        <v>15</v>
      </c>
      <c r="H299" s="16" t="s">
        <v>629</v>
      </c>
      <c r="I299" s="17">
        <v>341.63</v>
      </c>
      <c r="J299" s="17">
        <v>27.84</v>
      </c>
      <c r="K299" s="17">
        <v>369.46999999999997</v>
      </c>
      <c r="L299" s="18">
        <v>2</v>
      </c>
      <c r="M299" s="19" t="s">
        <v>17</v>
      </c>
    </row>
    <row r="300" spans="1:13" ht="20.100000000000001" customHeight="1" x14ac:dyDescent="0.35">
      <c r="A300" s="9">
        <v>221769</v>
      </c>
      <c r="B300" s="9">
        <v>2022</v>
      </c>
      <c r="C300" s="9" t="s">
        <v>627</v>
      </c>
      <c r="D300" s="14" t="s">
        <v>628</v>
      </c>
      <c r="E300" s="12">
        <f>MONTH(Tabla62346810111213[[#This Row],[F_PROPUESTA]])</f>
        <v>12</v>
      </c>
      <c r="F300" s="15">
        <v>44915</v>
      </c>
      <c r="G300" s="15" t="s">
        <v>15</v>
      </c>
      <c r="H300" s="16" t="s">
        <v>630</v>
      </c>
      <c r="I300" s="17">
        <v>5429.1</v>
      </c>
      <c r="J300" s="17">
        <v>0</v>
      </c>
      <c r="K300" s="17">
        <v>5429.1</v>
      </c>
      <c r="L300" s="18">
        <v>8</v>
      </c>
      <c r="M300" s="19" t="s">
        <v>17</v>
      </c>
    </row>
    <row r="301" spans="1:13" ht="20.100000000000001" customHeight="1" x14ac:dyDescent="0.35">
      <c r="A301" s="9">
        <v>221767</v>
      </c>
      <c r="B301" s="9">
        <v>2022</v>
      </c>
      <c r="C301" s="9" t="s">
        <v>631</v>
      </c>
      <c r="D301" s="14" t="s">
        <v>632</v>
      </c>
      <c r="E301" s="12">
        <f>MONTH(Tabla62346810111213[[#This Row],[F_PROPUESTA]])</f>
        <v>12</v>
      </c>
      <c r="F301" s="15">
        <v>44914</v>
      </c>
      <c r="G301" s="15" t="s">
        <v>15</v>
      </c>
      <c r="H301" s="16" t="s">
        <v>633</v>
      </c>
      <c r="I301" s="17">
        <v>1800</v>
      </c>
      <c r="J301" s="17">
        <v>126</v>
      </c>
      <c r="K301" s="17">
        <v>1926</v>
      </c>
      <c r="L301" s="18">
        <v>9</v>
      </c>
      <c r="M301" s="19" t="s">
        <v>17</v>
      </c>
    </row>
    <row r="302" spans="1:13" ht="20.100000000000001" customHeight="1" x14ac:dyDescent="0.35">
      <c r="A302" s="9">
        <v>221611</v>
      </c>
      <c r="B302" s="9">
        <v>2022</v>
      </c>
      <c r="C302" s="9" t="s">
        <v>634</v>
      </c>
      <c r="D302" s="14" t="s">
        <v>635</v>
      </c>
      <c r="E302" s="12">
        <f>MONTH(Tabla62346810111213[[#This Row],[F_PROPUESTA]])</f>
        <v>11</v>
      </c>
      <c r="F302" s="15">
        <v>44890</v>
      </c>
      <c r="G302" s="15" t="s">
        <v>15</v>
      </c>
      <c r="H302" s="16" t="s">
        <v>636</v>
      </c>
      <c r="I302" s="17">
        <v>600</v>
      </c>
      <c r="J302" s="17">
        <v>42.000000000000007</v>
      </c>
      <c r="K302" s="17">
        <v>642</v>
      </c>
      <c r="L302" s="18">
        <v>2</v>
      </c>
      <c r="M302" s="19" t="s">
        <v>17</v>
      </c>
    </row>
    <row r="303" spans="1:13" ht="20.100000000000001" customHeight="1" x14ac:dyDescent="0.35">
      <c r="A303" s="9">
        <v>221534</v>
      </c>
      <c r="B303" s="9">
        <v>2022</v>
      </c>
      <c r="C303" s="9" t="s">
        <v>637</v>
      </c>
      <c r="D303" s="14" t="s">
        <v>638</v>
      </c>
      <c r="E303" s="12">
        <f>MONTH(Tabla62346810111213[[#This Row],[F_PROPUESTA]])</f>
        <v>11</v>
      </c>
      <c r="F303" s="15">
        <v>44886</v>
      </c>
      <c r="G303" s="15" t="s">
        <v>15</v>
      </c>
      <c r="H303" s="16" t="s">
        <v>639</v>
      </c>
      <c r="I303" s="17">
        <v>4620</v>
      </c>
      <c r="J303" s="17">
        <v>0</v>
      </c>
      <c r="K303" s="17">
        <v>4620</v>
      </c>
      <c r="L303" s="18">
        <v>8</v>
      </c>
      <c r="M303" s="19" t="s">
        <v>17</v>
      </c>
    </row>
    <row r="304" spans="1:13" ht="20.100000000000001" customHeight="1" x14ac:dyDescent="0.35">
      <c r="A304" s="9">
        <v>221371</v>
      </c>
      <c r="B304" s="9">
        <v>2022</v>
      </c>
      <c r="C304" s="9" t="s">
        <v>640</v>
      </c>
      <c r="D304" s="14" t="s">
        <v>641</v>
      </c>
      <c r="E304" s="12">
        <f>MONTH(Tabla62346810111213[[#This Row],[F_PROPUESTA]])</f>
        <v>11</v>
      </c>
      <c r="F304" s="15">
        <v>44868</v>
      </c>
      <c r="G304" s="15" t="s">
        <v>15</v>
      </c>
      <c r="H304" s="16" t="s">
        <v>642</v>
      </c>
      <c r="I304" s="17">
        <v>318.5</v>
      </c>
      <c r="J304" s="17">
        <v>22.3</v>
      </c>
      <c r="K304" s="17">
        <v>340.8</v>
      </c>
      <c r="L304" s="18">
        <v>3</v>
      </c>
      <c r="M304" s="19" t="s">
        <v>17</v>
      </c>
    </row>
    <row r="305" spans="1:13" ht="20.100000000000001" customHeight="1" x14ac:dyDescent="0.35">
      <c r="A305" s="9">
        <v>221165</v>
      </c>
      <c r="B305" s="9">
        <v>2022</v>
      </c>
      <c r="C305" s="9" t="s">
        <v>643</v>
      </c>
      <c r="D305" s="14" t="s">
        <v>456</v>
      </c>
      <c r="E305" s="12">
        <f>MONTH(Tabla62346810111213[[#This Row],[F_PROPUESTA]])</f>
        <v>10</v>
      </c>
      <c r="F305" s="15">
        <v>44838</v>
      </c>
      <c r="G305" s="15" t="s">
        <v>15</v>
      </c>
      <c r="H305" s="16" t="s">
        <v>644</v>
      </c>
      <c r="I305" s="17">
        <v>36</v>
      </c>
      <c r="J305" s="17">
        <v>2.52</v>
      </c>
      <c r="K305" s="17">
        <v>38.520000000000003</v>
      </c>
      <c r="L305" s="18">
        <v>1</v>
      </c>
      <c r="M305" s="19" t="s">
        <v>17</v>
      </c>
    </row>
    <row r="306" spans="1:13" ht="20.100000000000001" customHeight="1" x14ac:dyDescent="0.35">
      <c r="A306" s="9">
        <v>221469</v>
      </c>
      <c r="B306" s="9">
        <v>2022</v>
      </c>
      <c r="C306" s="9" t="s">
        <v>645</v>
      </c>
      <c r="D306" s="14" t="s">
        <v>646</v>
      </c>
      <c r="E306" s="12">
        <f>MONTH(Tabla62346810111213[[#This Row],[F_PROPUESTA]])</f>
        <v>11</v>
      </c>
      <c r="F306" s="15">
        <v>44874</v>
      </c>
      <c r="G306" s="15" t="s">
        <v>15</v>
      </c>
      <c r="H306" s="16" t="s">
        <v>647</v>
      </c>
      <c r="I306" s="17">
        <v>75</v>
      </c>
      <c r="J306" s="17">
        <v>5.25</v>
      </c>
      <c r="K306" s="17">
        <v>80.25</v>
      </c>
      <c r="L306" s="18">
        <v>1</v>
      </c>
      <c r="M306" s="19" t="s">
        <v>17</v>
      </c>
    </row>
    <row r="307" spans="1:13" ht="20.100000000000001" customHeight="1" x14ac:dyDescent="0.35">
      <c r="A307" s="9">
        <v>221550</v>
      </c>
      <c r="B307" s="9">
        <v>2022</v>
      </c>
      <c r="C307" s="9" t="s">
        <v>645</v>
      </c>
      <c r="D307" s="14" t="s">
        <v>646</v>
      </c>
      <c r="E307" s="12">
        <f>MONTH(Tabla62346810111213[[#This Row],[F_PROPUESTA]])</f>
        <v>11</v>
      </c>
      <c r="F307" s="15">
        <v>44887</v>
      </c>
      <c r="G307" s="15" t="s">
        <v>15</v>
      </c>
      <c r="H307" s="16" t="s">
        <v>648</v>
      </c>
      <c r="I307" s="17">
        <v>720</v>
      </c>
      <c r="J307" s="17">
        <v>50.4</v>
      </c>
      <c r="K307" s="17">
        <v>770.4</v>
      </c>
      <c r="L307" s="18">
        <v>2</v>
      </c>
      <c r="M307" s="19" t="s">
        <v>17</v>
      </c>
    </row>
    <row r="308" spans="1:13" ht="20.100000000000001" customHeight="1" x14ac:dyDescent="0.35">
      <c r="A308" s="9">
        <v>221706</v>
      </c>
      <c r="B308" s="9">
        <v>2022</v>
      </c>
      <c r="C308" s="9" t="s">
        <v>645</v>
      </c>
      <c r="D308" s="14" t="s">
        <v>646</v>
      </c>
      <c r="E308" s="12">
        <f>MONTH(Tabla62346810111213[[#This Row],[F_PROPUESTA]])</f>
        <v>12</v>
      </c>
      <c r="F308" s="15">
        <v>44907</v>
      </c>
      <c r="G308" s="15" t="s">
        <v>15</v>
      </c>
      <c r="H308" s="16" t="s">
        <v>649</v>
      </c>
      <c r="I308" s="17">
        <v>157.01</v>
      </c>
      <c r="J308" s="17">
        <v>10.99</v>
      </c>
      <c r="K308" s="17">
        <v>168</v>
      </c>
      <c r="L308" s="18">
        <v>1</v>
      </c>
      <c r="M308" s="19" t="s">
        <v>17</v>
      </c>
    </row>
    <row r="309" spans="1:13" ht="20.100000000000001" customHeight="1" x14ac:dyDescent="0.35">
      <c r="A309" s="9">
        <v>221530</v>
      </c>
      <c r="B309" s="9">
        <v>2022</v>
      </c>
      <c r="C309" s="9" t="s">
        <v>650</v>
      </c>
      <c r="D309" s="14" t="s">
        <v>651</v>
      </c>
      <c r="E309" s="12">
        <f>MONTH(Tabla62346810111213[[#This Row],[F_PROPUESTA]])</f>
        <v>11</v>
      </c>
      <c r="F309" s="15">
        <v>44886</v>
      </c>
      <c r="G309" s="15" t="s">
        <v>15</v>
      </c>
      <c r="H309" s="16" t="s">
        <v>652</v>
      </c>
      <c r="I309" s="17">
        <v>2535</v>
      </c>
      <c r="J309" s="17">
        <v>177.45</v>
      </c>
      <c r="K309" s="17">
        <v>2712.45</v>
      </c>
      <c r="L309" s="18">
        <v>8</v>
      </c>
      <c r="M309" s="19" t="s">
        <v>17</v>
      </c>
    </row>
    <row r="310" spans="1:13" ht="20.100000000000001" customHeight="1" x14ac:dyDescent="0.35">
      <c r="A310" s="9">
        <v>221545</v>
      </c>
      <c r="B310" s="9">
        <v>2022</v>
      </c>
      <c r="C310" s="9" t="s">
        <v>653</v>
      </c>
      <c r="D310" s="14" t="s">
        <v>654</v>
      </c>
      <c r="E310" s="12">
        <f>MONTH(Tabla62346810111213[[#This Row],[F_PROPUESTA]])</f>
        <v>11</v>
      </c>
      <c r="F310" s="15">
        <v>44887</v>
      </c>
      <c r="G310" s="15" t="s">
        <v>15</v>
      </c>
      <c r="H310" s="16" t="s">
        <v>655</v>
      </c>
      <c r="I310" s="17">
        <v>5383.35</v>
      </c>
      <c r="J310" s="17">
        <v>376.83</v>
      </c>
      <c r="K310" s="17">
        <v>5760.18</v>
      </c>
      <c r="L310" s="18">
        <v>8</v>
      </c>
      <c r="M310" s="19" t="s">
        <v>17</v>
      </c>
    </row>
    <row r="311" spans="1:13" ht="20.100000000000001" customHeight="1" x14ac:dyDescent="0.35">
      <c r="A311" s="9">
        <v>221576</v>
      </c>
      <c r="B311" s="9">
        <v>2022</v>
      </c>
      <c r="C311" s="9" t="s">
        <v>653</v>
      </c>
      <c r="D311" s="14" t="s">
        <v>654</v>
      </c>
      <c r="E311" s="12">
        <f>MONTH(Tabla62346810111213[[#This Row],[F_PROPUESTA]])</f>
        <v>11</v>
      </c>
      <c r="F311" s="15">
        <v>44888</v>
      </c>
      <c r="G311" s="15" t="s">
        <v>15</v>
      </c>
      <c r="H311" s="16" t="s">
        <v>656</v>
      </c>
      <c r="I311" s="17">
        <v>6516.74</v>
      </c>
      <c r="J311" s="17">
        <v>456.17</v>
      </c>
      <c r="K311" s="17">
        <v>6972.91</v>
      </c>
      <c r="L311" s="18">
        <v>2</v>
      </c>
      <c r="M311" s="19" t="s">
        <v>17</v>
      </c>
    </row>
    <row r="312" spans="1:13" ht="20.100000000000001" customHeight="1" x14ac:dyDescent="0.35">
      <c r="A312" s="9">
        <v>221768</v>
      </c>
      <c r="B312" s="9">
        <v>2022</v>
      </c>
      <c r="C312" s="9" t="s">
        <v>657</v>
      </c>
      <c r="D312" s="14" t="s">
        <v>658</v>
      </c>
      <c r="E312" s="12">
        <f>MONTH(Tabla62346810111213[[#This Row],[F_PROPUESTA]])</f>
        <v>12</v>
      </c>
      <c r="F312" s="15">
        <v>44907</v>
      </c>
      <c r="G312" s="15" t="s">
        <v>15</v>
      </c>
      <c r="H312" s="16" t="s">
        <v>659</v>
      </c>
      <c r="I312" s="17">
        <v>100</v>
      </c>
      <c r="J312" s="17">
        <v>3</v>
      </c>
      <c r="K312" s="17">
        <v>103</v>
      </c>
      <c r="L312" s="18">
        <v>2</v>
      </c>
      <c r="M312" s="19" t="s">
        <v>17</v>
      </c>
    </row>
    <row r="313" spans="1:13" ht="20.100000000000001" customHeight="1" x14ac:dyDescent="0.35">
      <c r="A313" s="9">
        <v>221810</v>
      </c>
      <c r="B313" s="9">
        <v>2022</v>
      </c>
      <c r="C313" s="9" t="s">
        <v>657</v>
      </c>
      <c r="D313" s="14" t="s">
        <v>658</v>
      </c>
      <c r="E313" s="12">
        <f>MONTH(Tabla62346810111213[[#This Row],[F_PROPUESTA]])</f>
        <v>12</v>
      </c>
      <c r="F313" s="15">
        <v>44924</v>
      </c>
      <c r="G313" s="15" t="s">
        <v>15</v>
      </c>
      <c r="H313" s="16" t="s">
        <v>660</v>
      </c>
      <c r="I313" s="17">
        <v>70</v>
      </c>
      <c r="J313" s="17">
        <v>2.1</v>
      </c>
      <c r="K313" s="17">
        <v>72.099999999999994</v>
      </c>
      <c r="L313" s="18">
        <v>7</v>
      </c>
      <c r="M313" s="19" t="s">
        <v>17</v>
      </c>
    </row>
    <row r="314" spans="1:13" ht="20.100000000000001" customHeight="1" x14ac:dyDescent="0.35">
      <c r="A314" s="9">
        <v>221408</v>
      </c>
      <c r="B314" s="9">
        <v>2022</v>
      </c>
      <c r="C314" s="9" t="s">
        <v>661</v>
      </c>
      <c r="D314" s="14" t="s">
        <v>662</v>
      </c>
      <c r="E314" s="12">
        <f>MONTH(Tabla62346810111213[[#This Row],[F_PROPUESTA]])</f>
        <v>11</v>
      </c>
      <c r="F314" s="15">
        <v>44872</v>
      </c>
      <c r="G314" s="15" t="s">
        <v>15</v>
      </c>
      <c r="H314" s="16" t="s">
        <v>663</v>
      </c>
      <c r="I314" s="17">
        <v>300</v>
      </c>
      <c r="J314" s="17">
        <v>21</v>
      </c>
      <c r="K314" s="17">
        <v>321</v>
      </c>
      <c r="L314" s="18">
        <v>1</v>
      </c>
      <c r="M314" s="19" t="s">
        <v>17</v>
      </c>
    </row>
    <row r="315" spans="1:13" ht="20.100000000000001" customHeight="1" x14ac:dyDescent="0.35">
      <c r="A315" s="9">
        <v>221649</v>
      </c>
      <c r="B315" s="9">
        <v>2022</v>
      </c>
      <c r="C315" s="9" t="s">
        <v>664</v>
      </c>
      <c r="D315" s="14" t="s">
        <v>665</v>
      </c>
      <c r="E315" s="12">
        <f>MONTH(Tabla62346810111213[[#This Row],[F_PROPUESTA]])</f>
        <v>11</v>
      </c>
      <c r="F315" s="15">
        <v>44895</v>
      </c>
      <c r="G315" s="15" t="s">
        <v>15</v>
      </c>
      <c r="H315" s="16" t="s">
        <v>666</v>
      </c>
      <c r="I315" s="17">
        <v>75</v>
      </c>
      <c r="J315" s="17">
        <v>2.25</v>
      </c>
      <c r="K315" s="17">
        <v>77.25</v>
      </c>
      <c r="L315" s="18">
        <v>1</v>
      </c>
      <c r="M315" s="19" t="s">
        <v>31</v>
      </c>
    </row>
    <row r="316" spans="1:13" ht="20.100000000000001" customHeight="1" x14ac:dyDescent="0.35">
      <c r="A316" s="9">
        <v>221650</v>
      </c>
      <c r="B316" s="9">
        <v>2022</v>
      </c>
      <c r="C316" s="10" t="s">
        <v>664</v>
      </c>
      <c r="D316" s="14" t="s">
        <v>665</v>
      </c>
      <c r="E316" s="12">
        <f>MONTH(Tabla62346810111213[[#This Row],[F_PROPUESTA]])</f>
        <v>11</v>
      </c>
      <c r="F316" s="15">
        <v>44895</v>
      </c>
      <c r="G316" s="15" t="s">
        <v>15</v>
      </c>
      <c r="H316" s="16" t="s">
        <v>667</v>
      </c>
      <c r="I316" s="17">
        <v>32</v>
      </c>
      <c r="J316" s="17">
        <v>0.96</v>
      </c>
      <c r="K316" s="17">
        <v>32.96</v>
      </c>
      <c r="L316" s="18">
        <v>1</v>
      </c>
      <c r="M316" s="19" t="s">
        <v>31</v>
      </c>
    </row>
    <row r="317" spans="1:13" ht="20.100000000000001" customHeight="1" x14ac:dyDescent="0.35">
      <c r="A317" s="9">
        <v>221804</v>
      </c>
      <c r="B317" s="9">
        <v>2022</v>
      </c>
      <c r="C317" s="10" t="s">
        <v>664</v>
      </c>
      <c r="D317" s="14" t="s">
        <v>665</v>
      </c>
      <c r="E317" s="12">
        <f>MONTH(Tabla62346810111213[[#This Row],[F_PROPUESTA]])</f>
        <v>12</v>
      </c>
      <c r="F317" s="15">
        <v>44924</v>
      </c>
      <c r="G317" s="15" t="s">
        <v>15</v>
      </c>
      <c r="H317" s="16" t="s">
        <v>668</v>
      </c>
      <c r="I317" s="17">
        <v>38.5</v>
      </c>
      <c r="J317" s="17">
        <v>1.1599999999999999</v>
      </c>
      <c r="K317" s="17">
        <v>39.659999999999997</v>
      </c>
      <c r="L317" s="18">
        <v>1</v>
      </c>
      <c r="M317" s="19" t="s">
        <v>31</v>
      </c>
    </row>
    <row r="318" spans="1:13" ht="20.100000000000001" customHeight="1" x14ac:dyDescent="0.35">
      <c r="A318" s="9">
        <v>221280</v>
      </c>
      <c r="B318" s="9">
        <v>2022</v>
      </c>
      <c r="C318" s="9" t="s">
        <v>669</v>
      </c>
      <c r="D318" s="14" t="s">
        <v>670</v>
      </c>
      <c r="E318" s="12">
        <f>MONTH(Tabla62346810111213[[#This Row],[F_PROPUESTA]])</f>
        <v>10</v>
      </c>
      <c r="F318" s="15">
        <v>44852</v>
      </c>
      <c r="G318" s="15" t="s">
        <v>15</v>
      </c>
      <c r="H318" s="16" t="s">
        <v>671</v>
      </c>
      <c r="I318" s="17">
        <v>700</v>
      </c>
      <c r="J318" s="17">
        <v>49</v>
      </c>
      <c r="K318" s="17">
        <v>749</v>
      </c>
      <c r="L318" s="18">
        <v>1</v>
      </c>
      <c r="M318" s="19" t="s">
        <v>17</v>
      </c>
    </row>
    <row r="319" spans="1:13" ht="20.100000000000001" customHeight="1" x14ac:dyDescent="0.35">
      <c r="A319" s="9">
        <v>221441</v>
      </c>
      <c r="B319" s="9">
        <v>2022</v>
      </c>
      <c r="C319" s="9" t="s">
        <v>669</v>
      </c>
      <c r="D319" s="14" t="s">
        <v>670</v>
      </c>
      <c r="E319" s="12">
        <f>MONTH(Tabla62346810111213[[#This Row],[F_PROPUESTA]])</f>
        <v>10</v>
      </c>
      <c r="F319" s="15">
        <v>44852</v>
      </c>
      <c r="G319" s="15" t="s">
        <v>15</v>
      </c>
      <c r="H319" s="16" t="s">
        <v>672</v>
      </c>
      <c r="I319" s="17">
        <v>1100</v>
      </c>
      <c r="J319" s="17">
        <v>77</v>
      </c>
      <c r="K319" s="17">
        <v>1177</v>
      </c>
      <c r="L319" s="18">
        <v>7</v>
      </c>
      <c r="M319" s="19" t="s">
        <v>17</v>
      </c>
    </row>
    <row r="320" spans="1:13" ht="20.100000000000001" customHeight="1" x14ac:dyDescent="0.35">
      <c r="A320" s="9">
        <v>221544</v>
      </c>
      <c r="B320" s="9">
        <v>2022</v>
      </c>
      <c r="C320" s="9" t="s">
        <v>673</v>
      </c>
      <c r="D320" s="14" t="s">
        <v>674</v>
      </c>
      <c r="E320" s="12">
        <f>MONTH(Tabla62346810111213[[#This Row],[F_PROPUESTA]])</f>
        <v>11</v>
      </c>
      <c r="F320" s="15">
        <v>44886</v>
      </c>
      <c r="G320" s="15" t="s">
        <v>15</v>
      </c>
      <c r="H320" s="16" t="s">
        <v>675</v>
      </c>
      <c r="I320" s="17">
        <v>291.2</v>
      </c>
      <c r="J320" s="17">
        <v>8.74</v>
      </c>
      <c r="K320" s="17">
        <v>299.94</v>
      </c>
      <c r="L320" s="18">
        <v>1</v>
      </c>
      <c r="M320" s="19" t="s">
        <v>31</v>
      </c>
    </row>
    <row r="321" spans="1:13" ht="20.100000000000001" customHeight="1" x14ac:dyDescent="0.35">
      <c r="A321" s="9">
        <v>221785</v>
      </c>
      <c r="B321" s="9">
        <v>2022</v>
      </c>
      <c r="C321" s="9" t="s">
        <v>673</v>
      </c>
      <c r="D321" s="14" t="s">
        <v>674</v>
      </c>
      <c r="E321" s="12">
        <f>MONTH(Tabla62346810111213[[#This Row],[F_PROPUESTA]])</f>
        <v>12</v>
      </c>
      <c r="F321" s="15">
        <v>44918</v>
      </c>
      <c r="G321" s="15" t="s">
        <v>15</v>
      </c>
      <c r="H321" s="16" t="s">
        <v>676</v>
      </c>
      <c r="I321" s="17">
        <v>125.45</v>
      </c>
      <c r="J321" s="17">
        <v>3.76</v>
      </c>
      <c r="K321" s="17">
        <v>129.21</v>
      </c>
      <c r="L321" s="18">
        <v>1</v>
      </c>
      <c r="M321" s="19" t="s">
        <v>31</v>
      </c>
    </row>
    <row r="322" spans="1:13" ht="20.100000000000001" customHeight="1" x14ac:dyDescent="0.35">
      <c r="A322" s="9">
        <v>221297</v>
      </c>
      <c r="B322" s="9">
        <v>2022</v>
      </c>
      <c r="C322" s="9" t="s">
        <v>677</v>
      </c>
      <c r="D322" s="14" t="s">
        <v>678</v>
      </c>
      <c r="E322" s="12">
        <f>MONTH(Tabla62346810111213[[#This Row],[F_PROPUESTA]])</f>
        <v>10</v>
      </c>
      <c r="F322" s="15">
        <v>44855</v>
      </c>
      <c r="G322" s="15" t="s">
        <v>15</v>
      </c>
      <c r="H322" s="16" t="s">
        <v>679</v>
      </c>
      <c r="I322" s="17">
        <v>3960</v>
      </c>
      <c r="J322" s="17">
        <v>277.2</v>
      </c>
      <c r="K322" s="17">
        <v>4237.2</v>
      </c>
      <c r="L322" s="18">
        <v>20</v>
      </c>
      <c r="M322" s="19" t="s">
        <v>17</v>
      </c>
    </row>
    <row r="323" spans="1:13" ht="20.100000000000001" customHeight="1" x14ac:dyDescent="0.35">
      <c r="A323" s="9">
        <v>221560</v>
      </c>
      <c r="B323" s="9">
        <v>2022</v>
      </c>
      <c r="C323" s="9" t="s">
        <v>677</v>
      </c>
      <c r="D323" s="14" t="s">
        <v>678</v>
      </c>
      <c r="E323" s="12">
        <f>MONTH(Tabla62346810111213[[#This Row],[F_PROPUESTA]])</f>
        <v>11</v>
      </c>
      <c r="F323" s="15">
        <v>44888</v>
      </c>
      <c r="G323" s="15" t="s">
        <v>15</v>
      </c>
      <c r="H323" s="16" t="s">
        <v>680</v>
      </c>
      <c r="I323" s="17">
        <v>920</v>
      </c>
      <c r="J323" s="17">
        <v>64.400000000000006</v>
      </c>
      <c r="K323" s="17">
        <v>984.4</v>
      </c>
      <c r="L323" s="18">
        <v>30</v>
      </c>
      <c r="M323" s="19" t="s">
        <v>17</v>
      </c>
    </row>
    <row r="324" spans="1:13" ht="20.100000000000001" customHeight="1" x14ac:dyDescent="0.35">
      <c r="A324" s="9">
        <v>221546</v>
      </c>
      <c r="B324" s="9">
        <v>2022</v>
      </c>
      <c r="C324" s="9" t="s">
        <v>681</v>
      </c>
      <c r="D324" s="14" t="s">
        <v>682</v>
      </c>
      <c r="E324" s="12">
        <f>MONTH(Tabla62346810111213[[#This Row],[F_PROPUESTA]])</f>
        <v>11</v>
      </c>
      <c r="F324" s="15">
        <v>44887</v>
      </c>
      <c r="G324" s="15" t="s">
        <v>15</v>
      </c>
      <c r="H324" s="16" t="s">
        <v>683</v>
      </c>
      <c r="I324" s="17">
        <v>900</v>
      </c>
      <c r="J324" s="17">
        <v>63</v>
      </c>
      <c r="K324" s="17">
        <v>963</v>
      </c>
      <c r="L324" s="18">
        <v>1</v>
      </c>
      <c r="M324" s="19" t="s">
        <v>17</v>
      </c>
    </row>
    <row r="325" spans="1:13" ht="20.100000000000001" customHeight="1" x14ac:dyDescent="0.35">
      <c r="A325" s="9">
        <v>221442</v>
      </c>
      <c r="B325" s="9">
        <v>2022</v>
      </c>
      <c r="C325" s="9" t="s">
        <v>684</v>
      </c>
      <c r="D325" s="14" t="s">
        <v>685</v>
      </c>
      <c r="E325" s="12">
        <f>MONTH(Tabla62346810111213[[#This Row],[F_PROPUESTA]])</f>
        <v>11</v>
      </c>
      <c r="F325" s="15">
        <v>44869</v>
      </c>
      <c r="G325" s="15" t="s">
        <v>15</v>
      </c>
      <c r="H325" s="16" t="s">
        <v>686</v>
      </c>
      <c r="I325" s="17">
        <v>810</v>
      </c>
      <c r="J325" s="17">
        <v>56.7</v>
      </c>
      <c r="K325" s="17">
        <v>866.7</v>
      </c>
      <c r="L325" s="18">
        <v>1</v>
      </c>
      <c r="M325" s="19" t="s">
        <v>17</v>
      </c>
    </row>
    <row r="326" spans="1:13" ht="20.100000000000001" customHeight="1" x14ac:dyDescent="0.35">
      <c r="A326" s="9">
        <v>221313</v>
      </c>
      <c r="B326" s="9">
        <v>2022</v>
      </c>
      <c r="C326" s="9" t="s">
        <v>687</v>
      </c>
      <c r="D326" s="14" t="s">
        <v>688</v>
      </c>
      <c r="E326" s="12">
        <f>MONTH(Tabla62346810111213[[#This Row],[F_PROPUESTA]])</f>
        <v>10</v>
      </c>
      <c r="F326" s="15">
        <v>44855</v>
      </c>
      <c r="G326" s="15" t="s">
        <v>15</v>
      </c>
      <c r="H326" s="16" t="s">
        <v>689</v>
      </c>
      <c r="I326" s="17">
        <v>1125</v>
      </c>
      <c r="J326" s="17">
        <v>78.75</v>
      </c>
      <c r="K326" s="17">
        <v>1203.75</v>
      </c>
      <c r="L326" s="18">
        <v>1</v>
      </c>
      <c r="M326" s="19" t="s">
        <v>31</v>
      </c>
    </row>
    <row r="327" spans="1:13" ht="20.100000000000001" customHeight="1" x14ac:dyDescent="0.35">
      <c r="A327" s="9">
        <v>221608</v>
      </c>
      <c r="B327" s="9">
        <v>2022</v>
      </c>
      <c r="C327" s="9" t="s">
        <v>687</v>
      </c>
      <c r="D327" s="14" t="s">
        <v>688</v>
      </c>
      <c r="E327" s="12">
        <f>MONTH(Tabla62346810111213[[#This Row],[F_PROPUESTA]])</f>
        <v>11</v>
      </c>
      <c r="F327" s="15">
        <v>44890</v>
      </c>
      <c r="G327" s="15" t="s">
        <v>15</v>
      </c>
      <c r="H327" s="16" t="s">
        <v>690</v>
      </c>
      <c r="I327" s="17">
        <v>65</v>
      </c>
      <c r="J327" s="17">
        <v>4.55</v>
      </c>
      <c r="K327" s="17">
        <v>69.55</v>
      </c>
      <c r="L327" s="18">
        <v>1</v>
      </c>
      <c r="M327" s="19" t="s">
        <v>31</v>
      </c>
    </row>
    <row r="328" spans="1:13" ht="20.100000000000001" customHeight="1" x14ac:dyDescent="0.35">
      <c r="A328" s="9">
        <v>221609</v>
      </c>
      <c r="B328" s="9">
        <v>2022</v>
      </c>
      <c r="C328" s="9" t="s">
        <v>687</v>
      </c>
      <c r="D328" s="14" t="s">
        <v>688</v>
      </c>
      <c r="E328" s="12">
        <f>MONTH(Tabla62346810111213[[#This Row],[F_PROPUESTA]])</f>
        <v>11</v>
      </c>
      <c r="F328" s="15">
        <v>44890</v>
      </c>
      <c r="G328" s="15" t="s">
        <v>15</v>
      </c>
      <c r="H328" s="16" t="s">
        <v>691</v>
      </c>
      <c r="I328" s="17">
        <v>886.2</v>
      </c>
      <c r="J328" s="17">
        <v>62.03</v>
      </c>
      <c r="K328" s="17">
        <v>948.23</v>
      </c>
      <c r="L328" s="18">
        <v>1</v>
      </c>
      <c r="M328" s="19" t="s">
        <v>31</v>
      </c>
    </row>
    <row r="329" spans="1:13" ht="20.100000000000001" customHeight="1" x14ac:dyDescent="0.35">
      <c r="A329" s="9">
        <v>221817</v>
      </c>
      <c r="B329" s="9">
        <v>2022</v>
      </c>
      <c r="C329" s="9" t="s">
        <v>687</v>
      </c>
      <c r="D329" s="14" t="s">
        <v>688</v>
      </c>
      <c r="E329" s="12">
        <f>MONTH(Tabla62346810111213[[#This Row],[F_PROPUESTA]])</f>
        <v>12</v>
      </c>
      <c r="F329" s="15">
        <v>44925</v>
      </c>
      <c r="G329" s="15" t="s">
        <v>15</v>
      </c>
      <c r="H329" s="16" t="s">
        <v>692</v>
      </c>
      <c r="I329" s="17">
        <v>64.05</v>
      </c>
      <c r="J329" s="17">
        <v>4.4800000000000004</v>
      </c>
      <c r="K329" s="17">
        <v>68.53</v>
      </c>
      <c r="L329" s="18">
        <v>1</v>
      </c>
      <c r="M329" s="19" t="s">
        <v>31</v>
      </c>
    </row>
    <row r="330" spans="1:13" ht="20.100000000000001" customHeight="1" x14ac:dyDescent="0.35">
      <c r="A330" s="9">
        <v>221748</v>
      </c>
      <c r="B330" s="9">
        <v>2022</v>
      </c>
      <c r="C330" s="9" t="s">
        <v>693</v>
      </c>
      <c r="D330" s="14" t="s">
        <v>694</v>
      </c>
      <c r="E330" s="12">
        <f>MONTH(Tabla62346810111213[[#This Row],[F_PROPUESTA]])</f>
        <v>12</v>
      </c>
      <c r="F330" s="15">
        <v>44910</v>
      </c>
      <c r="G330" s="15" t="s">
        <v>15</v>
      </c>
      <c r="H330" s="4" t="s">
        <v>695</v>
      </c>
      <c r="I330" s="17">
        <v>6000</v>
      </c>
      <c r="J330" s="17">
        <v>420</v>
      </c>
      <c r="K330" s="17">
        <v>6420</v>
      </c>
      <c r="L330" s="18">
        <v>8</v>
      </c>
      <c r="M330" s="19" t="s">
        <v>31</v>
      </c>
    </row>
    <row r="331" spans="1:13" ht="20.100000000000001" customHeight="1" x14ac:dyDescent="0.35">
      <c r="A331" s="9">
        <v>221813</v>
      </c>
      <c r="B331" s="9">
        <v>2022</v>
      </c>
      <c r="C331" s="9" t="s">
        <v>693</v>
      </c>
      <c r="D331" s="14" t="s">
        <v>694</v>
      </c>
      <c r="E331" s="12">
        <f>MONTH(Tabla62346810111213[[#This Row],[F_PROPUESTA]])</f>
        <v>12</v>
      </c>
      <c r="F331" s="15">
        <v>44924</v>
      </c>
      <c r="G331" s="15" t="s">
        <v>15</v>
      </c>
      <c r="H331" s="16" t="s">
        <v>696</v>
      </c>
      <c r="I331" s="17">
        <v>1600</v>
      </c>
      <c r="J331" s="17">
        <v>112</v>
      </c>
      <c r="K331" s="17">
        <v>1712</v>
      </c>
      <c r="L331" s="18">
        <v>8</v>
      </c>
      <c r="M331" s="19" t="s">
        <v>17</v>
      </c>
    </row>
    <row r="332" spans="1:13" ht="20.100000000000001" customHeight="1" x14ac:dyDescent="0.35">
      <c r="A332" s="9">
        <v>221429</v>
      </c>
      <c r="B332" s="9">
        <v>2022</v>
      </c>
      <c r="C332" s="9" t="s">
        <v>697</v>
      </c>
      <c r="D332" s="14">
        <v>507660331</v>
      </c>
      <c r="E332" s="12">
        <f>MONTH(Tabla62346810111213[[#This Row],[F_PROPUESTA]])</f>
        <v>11</v>
      </c>
      <c r="F332" s="15">
        <v>44872</v>
      </c>
      <c r="G332" s="15" t="s">
        <v>15</v>
      </c>
      <c r="H332" s="16" t="s">
        <v>698</v>
      </c>
      <c r="I332" s="17">
        <v>3250</v>
      </c>
      <c r="J332" s="17">
        <v>227.50000000000003</v>
      </c>
      <c r="K332" s="17">
        <v>3477.5</v>
      </c>
      <c r="L332" s="18">
        <v>3</v>
      </c>
      <c r="M332" s="19" t="s">
        <v>17</v>
      </c>
    </row>
    <row r="333" spans="1:13" ht="20.100000000000001" customHeight="1" x14ac:dyDescent="0.35">
      <c r="A333" s="9">
        <v>221262</v>
      </c>
      <c r="B333" s="9">
        <v>2022</v>
      </c>
      <c r="C333" s="27" t="s">
        <v>699</v>
      </c>
      <c r="D333" s="14" t="s">
        <v>700</v>
      </c>
      <c r="E333" s="12">
        <f>MONTH(Tabla62346810111213[[#This Row],[F_PROPUESTA]])</f>
        <v>10</v>
      </c>
      <c r="F333" s="15">
        <v>44851</v>
      </c>
      <c r="G333" s="15" t="s">
        <v>15</v>
      </c>
      <c r="H333" s="16" t="s">
        <v>701</v>
      </c>
      <c r="I333" s="17">
        <v>2190</v>
      </c>
      <c r="J333" s="17">
        <v>153.30000000000001</v>
      </c>
      <c r="K333" s="17">
        <v>2343.3000000000002</v>
      </c>
      <c r="L333" s="18">
        <v>1</v>
      </c>
      <c r="M333" s="19" t="s">
        <v>17</v>
      </c>
    </row>
    <row r="334" spans="1:13" ht="20.100000000000001" customHeight="1" x14ac:dyDescent="0.35">
      <c r="A334" s="9">
        <v>221731</v>
      </c>
      <c r="B334" s="9">
        <v>2022</v>
      </c>
      <c r="C334" s="9" t="s">
        <v>702</v>
      </c>
      <c r="D334" s="14" t="s">
        <v>703</v>
      </c>
      <c r="E334" s="12">
        <f>MONTH(Tabla62346810111213[[#This Row],[F_PROPUESTA]])</f>
        <v>12</v>
      </c>
      <c r="F334" s="15">
        <v>44922</v>
      </c>
      <c r="G334" s="15" t="s">
        <v>15</v>
      </c>
      <c r="H334" s="16" t="s">
        <v>704</v>
      </c>
      <c r="I334" s="17">
        <v>14990</v>
      </c>
      <c r="J334" s="17">
        <v>1049.3000000000002</v>
      </c>
      <c r="K334" s="17">
        <v>16039.3</v>
      </c>
      <c r="L334" s="18">
        <v>77</v>
      </c>
      <c r="M334" s="19" t="s">
        <v>17</v>
      </c>
    </row>
    <row r="335" spans="1:13" ht="20.100000000000001" customHeight="1" x14ac:dyDescent="0.35">
      <c r="A335" s="9">
        <v>221795</v>
      </c>
      <c r="B335" s="9">
        <v>2022</v>
      </c>
      <c r="C335" s="9" t="s">
        <v>705</v>
      </c>
      <c r="D335" s="14" t="s">
        <v>706</v>
      </c>
      <c r="E335" s="12">
        <f>MONTH(Tabla62346810111213[[#This Row],[F_PROPUESTA]])</f>
        <v>12</v>
      </c>
      <c r="F335" s="15">
        <v>44922</v>
      </c>
      <c r="G335" s="15" t="s">
        <v>15</v>
      </c>
      <c r="H335" s="16" t="s">
        <v>707</v>
      </c>
      <c r="I335" s="17">
        <v>863.24</v>
      </c>
      <c r="J335" s="17">
        <v>60.43</v>
      </c>
      <c r="K335" s="17">
        <v>923.67</v>
      </c>
      <c r="L335" s="18">
        <v>365</v>
      </c>
      <c r="M335" s="19" t="s">
        <v>17</v>
      </c>
    </row>
    <row r="336" spans="1:13" ht="20.100000000000001" customHeight="1" x14ac:dyDescent="0.35">
      <c r="A336" s="9">
        <v>221294</v>
      </c>
      <c r="B336" s="9">
        <v>2022</v>
      </c>
      <c r="C336" s="10" t="s">
        <v>708</v>
      </c>
      <c r="D336" s="14" t="s">
        <v>706</v>
      </c>
      <c r="E336" s="12">
        <f>MONTH(Tabla62346810111213[[#This Row],[F_PROPUESTA]])</f>
        <v>10</v>
      </c>
      <c r="F336" s="15">
        <v>44855</v>
      </c>
      <c r="G336" s="15" t="s">
        <v>15</v>
      </c>
      <c r="H336" s="16" t="s">
        <v>709</v>
      </c>
      <c r="I336" s="17">
        <v>1841.12</v>
      </c>
      <c r="J336" s="17">
        <v>128.88</v>
      </c>
      <c r="K336" s="17">
        <v>1970</v>
      </c>
      <c r="L336" s="18">
        <v>365</v>
      </c>
      <c r="M336" s="19" t="s">
        <v>17</v>
      </c>
    </row>
    <row r="337" spans="1:13" ht="20.100000000000001" customHeight="1" x14ac:dyDescent="0.35">
      <c r="A337" s="9">
        <v>221251</v>
      </c>
      <c r="B337" s="9">
        <v>2022</v>
      </c>
      <c r="C337" s="10" t="s">
        <v>710</v>
      </c>
      <c r="D337" s="12" t="s">
        <v>711</v>
      </c>
      <c r="E337" s="12">
        <f>MONTH(Tabla62346810111213[[#This Row],[F_PROPUESTA]])</f>
        <v>10</v>
      </c>
      <c r="F337" s="15">
        <v>44847</v>
      </c>
      <c r="G337" s="15" t="s">
        <v>15</v>
      </c>
      <c r="H337" s="16" t="s">
        <v>712</v>
      </c>
      <c r="I337" s="17">
        <v>2152.73</v>
      </c>
      <c r="J337" s="17">
        <v>150.69</v>
      </c>
      <c r="K337" s="17">
        <v>2303.42</v>
      </c>
      <c r="L337" s="18">
        <v>1</v>
      </c>
      <c r="M337" s="19" t="s">
        <v>17</v>
      </c>
    </row>
    <row r="338" spans="1:13" ht="20.100000000000001" customHeight="1" x14ac:dyDescent="0.35">
      <c r="A338" s="9">
        <v>221317</v>
      </c>
      <c r="B338" s="9">
        <v>2022</v>
      </c>
      <c r="C338" s="9" t="s">
        <v>713</v>
      </c>
      <c r="D338" s="14" t="s">
        <v>714</v>
      </c>
      <c r="E338" s="12">
        <f>MONTH(Tabla62346810111213[[#This Row],[F_PROPUESTA]])</f>
        <v>10</v>
      </c>
      <c r="F338" s="15">
        <v>44855</v>
      </c>
      <c r="G338" s="15" t="s">
        <v>15</v>
      </c>
      <c r="H338" s="16" t="s">
        <v>715</v>
      </c>
      <c r="I338" s="17">
        <v>382.42</v>
      </c>
      <c r="J338" s="17">
        <v>11.47</v>
      </c>
      <c r="K338" s="17">
        <v>393.89000000000004</v>
      </c>
      <c r="L338" s="18">
        <v>1</v>
      </c>
      <c r="M338" s="19" t="s">
        <v>31</v>
      </c>
    </row>
    <row r="339" spans="1:13" ht="20.100000000000001" customHeight="1" x14ac:dyDescent="0.35">
      <c r="A339" s="9">
        <v>221642</v>
      </c>
      <c r="B339" s="9">
        <v>2022</v>
      </c>
      <c r="C339" s="9" t="s">
        <v>713</v>
      </c>
      <c r="D339" s="14" t="s">
        <v>714</v>
      </c>
      <c r="E339" s="12">
        <f>MONTH(Tabla62346810111213[[#This Row],[F_PROPUESTA]])</f>
        <v>11</v>
      </c>
      <c r="F339" s="15">
        <v>44895</v>
      </c>
      <c r="G339" s="15" t="s">
        <v>15</v>
      </c>
      <c r="H339" s="16" t="s">
        <v>716</v>
      </c>
      <c r="I339" s="17">
        <v>425.29</v>
      </c>
      <c r="J339" s="17">
        <v>12.76</v>
      </c>
      <c r="K339" s="17">
        <v>438.05</v>
      </c>
      <c r="L339" s="18">
        <v>1</v>
      </c>
      <c r="M339" s="19" t="s">
        <v>31</v>
      </c>
    </row>
    <row r="340" spans="1:13" ht="20.100000000000001" customHeight="1" x14ac:dyDescent="0.35">
      <c r="A340" s="9">
        <v>221238</v>
      </c>
      <c r="B340" s="9">
        <v>2022</v>
      </c>
      <c r="C340" s="9" t="s">
        <v>717</v>
      </c>
      <c r="D340" s="14" t="s">
        <v>718</v>
      </c>
      <c r="E340" s="12">
        <f>MONTH(Tabla62346810111213[[#This Row],[F_PROPUESTA]])</f>
        <v>10</v>
      </c>
      <c r="F340" s="15">
        <v>44845</v>
      </c>
      <c r="G340" s="15" t="s">
        <v>15</v>
      </c>
      <c r="H340" s="16" t="s">
        <v>719</v>
      </c>
      <c r="I340" s="17">
        <v>1580</v>
      </c>
      <c r="J340" s="17">
        <v>110.60000000000001</v>
      </c>
      <c r="K340" s="17">
        <v>1690.6</v>
      </c>
      <c r="L340" s="18">
        <f>7*5</f>
        <v>35</v>
      </c>
      <c r="M340" s="19" t="s">
        <v>17</v>
      </c>
    </row>
    <row r="341" spans="1:13" ht="20.100000000000001" customHeight="1" x14ac:dyDescent="0.35">
      <c r="A341" s="9">
        <v>221580</v>
      </c>
      <c r="B341" s="9">
        <v>2022</v>
      </c>
      <c r="C341" s="9" t="s">
        <v>720</v>
      </c>
      <c r="D341" s="14" t="s">
        <v>721</v>
      </c>
      <c r="E341" s="12">
        <f>MONTH(Tabla62346810111213[[#This Row],[F_PROPUESTA]])</f>
        <v>11</v>
      </c>
      <c r="F341" s="15">
        <v>44889</v>
      </c>
      <c r="G341" s="15" t="s">
        <v>15</v>
      </c>
      <c r="H341" s="16" t="s">
        <v>722</v>
      </c>
      <c r="I341" s="17">
        <v>3000</v>
      </c>
      <c r="J341" s="17">
        <v>210</v>
      </c>
      <c r="K341" s="17">
        <v>3210</v>
      </c>
      <c r="L341" s="18">
        <v>2</v>
      </c>
      <c r="M341" s="19" t="s">
        <v>17</v>
      </c>
    </row>
    <row r="342" spans="1:13" ht="20.100000000000001" customHeight="1" x14ac:dyDescent="0.35">
      <c r="A342" s="9">
        <v>221809</v>
      </c>
      <c r="B342" s="9">
        <v>2022</v>
      </c>
      <c r="C342" s="9" t="s">
        <v>723</v>
      </c>
      <c r="D342" s="14" t="s">
        <v>724</v>
      </c>
      <c r="E342" s="12">
        <f>MONTH(Tabla62346810111213[[#This Row],[F_PROPUESTA]])</f>
        <v>12</v>
      </c>
      <c r="F342" s="15">
        <v>44924</v>
      </c>
      <c r="G342" s="15" t="s">
        <v>15</v>
      </c>
      <c r="H342" s="16" t="s">
        <v>725</v>
      </c>
      <c r="I342" s="17">
        <v>6290</v>
      </c>
      <c r="J342" s="17">
        <v>440.3</v>
      </c>
      <c r="K342" s="17">
        <v>6730.3</v>
      </c>
      <c r="L342" s="18">
        <v>60</v>
      </c>
      <c r="M342" s="19" t="s">
        <v>17</v>
      </c>
    </row>
    <row r="343" spans="1:13" ht="20.100000000000001" customHeight="1" x14ac:dyDescent="0.35">
      <c r="A343" s="9">
        <v>221677</v>
      </c>
      <c r="B343" s="9">
        <v>2022</v>
      </c>
      <c r="C343" s="9" t="s">
        <v>726</v>
      </c>
      <c r="D343" s="14" t="s">
        <v>727</v>
      </c>
      <c r="E343" s="12">
        <f>MONTH(Tabla62346810111213[[#This Row],[F_PROPUESTA]])</f>
        <v>11</v>
      </c>
      <c r="F343" s="15">
        <v>44893</v>
      </c>
      <c r="G343" s="15" t="s">
        <v>15</v>
      </c>
      <c r="H343" s="16" t="s">
        <v>728</v>
      </c>
      <c r="I343" s="17">
        <v>39668.550000000003</v>
      </c>
      <c r="J343" s="17">
        <v>2776.8</v>
      </c>
      <c r="K343" s="17">
        <v>42445.350000000006</v>
      </c>
      <c r="L343" s="18">
        <v>1</v>
      </c>
      <c r="M343" s="19" t="s">
        <v>141</v>
      </c>
    </row>
    <row r="344" spans="1:13" ht="20.100000000000001" customHeight="1" x14ac:dyDescent="0.35">
      <c r="A344" s="9">
        <v>221360</v>
      </c>
      <c r="B344" s="9">
        <v>2022</v>
      </c>
      <c r="C344" s="9" t="s">
        <v>729</v>
      </c>
      <c r="D344" s="14" t="s">
        <v>730</v>
      </c>
      <c r="E344" s="12">
        <f>MONTH(Tabla62346810111213[[#This Row],[F_PROPUESTA]])</f>
        <v>11</v>
      </c>
      <c r="F344" s="15">
        <v>44867</v>
      </c>
      <c r="G344" s="15" t="s">
        <v>15</v>
      </c>
      <c r="H344" s="16" t="s">
        <v>731</v>
      </c>
      <c r="I344" s="17">
        <v>780</v>
      </c>
      <c r="J344" s="17">
        <v>54.6</v>
      </c>
      <c r="K344" s="17">
        <v>834.6</v>
      </c>
      <c r="L344" s="18">
        <v>1</v>
      </c>
      <c r="M344" s="19" t="s">
        <v>17</v>
      </c>
    </row>
    <row r="345" spans="1:13" ht="20.100000000000001" customHeight="1" x14ac:dyDescent="0.35">
      <c r="A345" s="9">
        <v>221404</v>
      </c>
      <c r="B345" s="9">
        <v>2022</v>
      </c>
      <c r="C345" s="9" t="s">
        <v>732</v>
      </c>
      <c r="D345" s="14" t="s">
        <v>730</v>
      </c>
      <c r="E345" s="12">
        <f>MONTH(Tabla62346810111213[[#This Row],[F_PROPUESTA]])</f>
        <v>11</v>
      </c>
      <c r="F345" s="15">
        <v>44872</v>
      </c>
      <c r="G345" s="15" t="s">
        <v>15</v>
      </c>
      <c r="H345" s="16" t="s">
        <v>733</v>
      </c>
      <c r="I345" s="17">
        <v>480</v>
      </c>
      <c r="J345" s="17">
        <v>33.6</v>
      </c>
      <c r="K345" s="17">
        <v>513.6</v>
      </c>
      <c r="L345" s="18">
        <v>2</v>
      </c>
      <c r="M345" s="19" t="s">
        <v>17</v>
      </c>
    </row>
    <row r="346" spans="1:13" ht="20.100000000000001" customHeight="1" x14ac:dyDescent="0.35">
      <c r="A346" s="9">
        <v>221635</v>
      </c>
      <c r="B346" s="9">
        <v>2022</v>
      </c>
      <c r="C346" s="9" t="s">
        <v>734</v>
      </c>
      <c r="D346" s="14" t="s">
        <v>735</v>
      </c>
      <c r="E346" s="12">
        <f>MONTH(Tabla62346810111213[[#This Row],[F_PROPUESTA]])</f>
        <v>11</v>
      </c>
      <c r="F346" s="15">
        <v>44894</v>
      </c>
      <c r="G346" s="15" t="s">
        <v>15</v>
      </c>
      <c r="H346" s="16" t="s">
        <v>736</v>
      </c>
      <c r="I346" s="17">
        <v>11900</v>
      </c>
      <c r="J346" s="17">
        <v>833</v>
      </c>
      <c r="K346" s="17">
        <v>12733</v>
      </c>
      <c r="L346" s="18">
        <v>8</v>
      </c>
      <c r="M346" s="19" t="s">
        <v>17</v>
      </c>
    </row>
    <row r="347" spans="1:13" ht="20.100000000000001" customHeight="1" x14ac:dyDescent="0.35">
      <c r="A347" s="9">
        <v>221331</v>
      </c>
      <c r="B347" s="9">
        <v>2022</v>
      </c>
      <c r="C347" s="9" t="s">
        <v>737</v>
      </c>
      <c r="D347" s="14" t="s">
        <v>738</v>
      </c>
      <c r="E347" s="12">
        <f>MONTH(Tabla62346810111213[[#This Row],[F_PROPUESTA]])</f>
        <v>10</v>
      </c>
      <c r="F347" s="15">
        <v>44859</v>
      </c>
      <c r="G347" s="15" t="s">
        <v>15</v>
      </c>
      <c r="H347" s="16" t="s">
        <v>739</v>
      </c>
      <c r="I347" s="17">
        <v>13946.5</v>
      </c>
      <c r="J347" s="17">
        <v>976.26</v>
      </c>
      <c r="K347" s="17">
        <v>14922.76</v>
      </c>
      <c r="L347" s="18">
        <v>1</v>
      </c>
      <c r="M347" s="19" t="s">
        <v>31</v>
      </c>
    </row>
    <row r="348" spans="1:13" ht="20.100000000000001" customHeight="1" x14ac:dyDescent="0.35">
      <c r="A348" s="9">
        <v>221227</v>
      </c>
      <c r="B348" s="9">
        <v>2022</v>
      </c>
      <c r="C348" s="9" t="s">
        <v>740</v>
      </c>
      <c r="D348" s="14" t="s">
        <v>741</v>
      </c>
      <c r="E348" s="12">
        <f>MONTH(Tabla62346810111213[[#This Row],[F_PROPUESTA]])</f>
        <v>10</v>
      </c>
      <c r="F348" s="15">
        <v>44838</v>
      </c>
      <c r="G348" s="15" t="s">
        <v>15</v>
      </c>
      <c r="H348" s="16" t="s">
        <v>742</v>
      </c>
      <c r="I348" s="17">
        <v>500</v>
      </c>
      <c r="J348" s="17">
        <v>35</v>
      </c>
      <c r="K348" s="17">
        <v>535</v>
      </c>
      <c r="L348" s="18">
        <v>6</v>
      </c>
      <c r="M348" s="19" t="s">
        <v>17</v>
      </c>
    </row>
    <row r="349" spans="1:13" ht="20.100000000000001" customHeight="1" x14ac:dyDescent="0.35">
      <c r="A349" s="9">
        <v>221374</v>
      </c>
      <c r="B349" s="9">
        <v>2022</v>
      </c>
      <c r="C349" s="9" t="s">
        <v>740</v>
      </c>
      <c r="D349" s="14" t="s">
        <v>741</v>
      </c>
      <c r="E349" s="12">
        <f>MONTH(Tabla62346810111213[[#This Row],[F_PROPUESTA]])</f>
        <v>11</v>
      </c>
      <c r="F349" s="15">
        <v>44867</v>
      </c>
      <c r="G349" s="15" t="s">
        <v>15</v>
      </c>
      <c r="H349" s="16" t="s">
        <v>743</v>
      </c>
      <c r="I349" s="17">
        <v>450</v>
      </c>
      <c r="J349" s="17">
        <v>31.5</v>
      </c>
      <c r="K349" s="17">
        <v>481.5</v>
      </c>
      <c r="L349" s="18">
        <v>4</v>
      </c>
      <c r="M349" s="19" t="s">
        <v>17</v>
      </c>
    </row>
    <row r="350" spans="1:13" ht="20.100000000000001" customHeight="1" x14ac:dyDescent="0.35">
      <c r="A350" s="9">
        <v>221527</v>
      </c>
      <c r="B350" s="9">
        <v>2022</v>
      </c>
      <c r="C350" s="9" t="s">
        <v>740</v>
      </c>
      <c r="D350" s="14" t="s">
        <v>741</v>
      </c>
      <c r="E350" s="12">
        <f>MONTH(Tabla62346810111213[[#This Row],[F_PROPUESTA]])</f>
        <v>11</v>
      </c>
      <c r="F350" s="15">
        <v>44883</v>
      </c>
      <c r="G350" s="15" t="s">
        <v>15</v>
      </c>
      <c r="H350" s="16" t="s">
        <v>744</v>
      </c>
      <c r="I350" s="17">
        <v>400</v>
      </c>
      <c r="J350" s="17">
        <v>28</v>
      </c>
      <c r="K350" s="17">
        <v>428</v>
      </c>
      <c r="L350" s="18">
        <v>7</v>
      </c>
      <c r="M350" s="19" t="s">
        <v>17</v>
      </c>
    </row>
    <row r="351" spans="1:13" ht="20.100000000000001" customHeight="1" x14ac:dyDescent="0.35">
      <c r="A351" s="9">
        <v>221794</v>
      </c>
      <c r="B351" s="9">
        <v>2022</v>
      </c>
      <c r="C351" s="9" t="s">
        <v>740</v>
      </c>
      <c r="D351" s="14" t="s">
        <v>741</v>
      </c>
      <c r="E351" s="12">
        <f>MONTH(Tabla62346810111213[[#This Row],[F_PROPUESTA]])</f>
        <v>12</v>
      </c>
      <c r="F351" s="15">
        <v>44918</v>
      </c>
      <c r="G351" s="15" t="s">
        <v>15</v>
      </c>
      <c r="H351" s="16" t="s">
        <v>745</v>
      </c>
      <c r="I351" s="17">
        <v>650</v>
      </c>
      <c r="J351" s="17">
        <v>45.500000000000007</v>
      </c>
      <c r="K351" s="17">
        <v>695.5</v>
      </c>
      <c r="L351" s="18">
        <v>8</v>
      </c>
      <c r="M351" s="19" t="s">
        <v>17</v>
      </c>
    </row>
    <row r="352" spans="1:13" ht="20.100000000000001" customHeight="1" x14ac:dyDescent="0.35">
      <c r="A352" s="9">
        <v>221279</v>
      </c>
      <c r="B352" s="9">
        <v>2022</v>
      </c>
      <c r="C352" s="9" t="s">
        <v>746</v>
      </c>
      <c r="D352" s="14" t="s">
        <v>747</v>
      </c>
      <c r="E352" s="12">
        <f>MONTH(Tabla62346810111213[[#This Row],[F_PROPUESTA]])</f>
        <v>10</v>
      </c>
      <c r="F352" s="15">
        <v>44852</v>
      </c>
      <c r="G352" s="15" t="s">
        <v>15</v>
      </c>
      <c r="H352" s="16" t="s">
        <v>748</v>
      </c>
      <c r="I352" s="17">
        <v>500</v>
      </c>
      <c r="J352" s="17">
        <v>35</v>
      </c>
      <c r="K352" s="17">
        <v>535</v>
      </c>
      <c r="L352" s="18">
        <v>1</v>
      </c>
      <c r="M352" s="19" t="s">
        <v>17</v>
      </c>
    </row>
    <row r="353" spans="1:13" ht="20.100000000000001" customHeight="1" x14ac:dyDescent="0.35">
      <c r="A353" s="9">
        <v>221542</v>
      </c>
      <c r="B353" s="9">
        <v>2022</v>
      </c>
      <c r="C353" s="9" t="s">
        <v>749</v>
      </c>
      <c r="D353" s="14" t="s">
        <v>750</v>
      </c>
      <c r="E353" s="12">
        <f>MONTH(Tabla62346810111213[[#This Row],[F_PROPUESTA]])</f>
        <v>11</v>
      </c>
      <c r="F353" s="15">
        <v>44886</v>
      </c>
      <c r="G353" s="15" t="s">
        <v>15</v>
      </c>
      <c r="H353" s="16" t="s">
        <v>751</v>
      </c>
      <c r="I353" s="17">
        <v>11900</v>
      </c>
      <c r="J353" s="17">
        <v>833</v>
      </c>
      <c r="K353" s="17">
        <v>12733</v>
      </c>
      <c r="L353" s="18">
        <v>8</v>
      </c>
      <c r="M353" s="19" t="s">
        <v>31</v>
      </c>
    </row>
    <row r="354" spans="1:13" ht="20.100000000000001" customHeight="1" x14ac:dyDescent="0.35">
      <c r="A354" s="9">
        <v>221401</v>
      </c>
      <c r="B354" s="9">
        <v>2022</v>
      </c>
      <c r="C354" s="9" t="s">
        <v>752</v>
      </c>
      <c r="D354" s="14" t="s">
        <v>753</v>
      </c>
      <c r="E354" s="12">
        <f>MONTH(Tabla62346810111213[[#This Row],[F_PROPUESTA]])</f>
        <v>11</v>
      </c>
      <c r="F354" s="15">
        <v>44872</v>
      </c>
      <c r="G354" s="15" t="s">
        <v>15</v>
      </c>
      <c r="H354" s="16" t="s">
        <v>754</v>
      </c>
      <c r="I354" s="17">
        <v>386.46</v>
      </c>
      <c r="J354" s="17">
        <v>27.052200000000003</v>
      </c>
      <c r="K354" s="17">
        <v>413.51220000000001</v>
      </c>
      <c r="L354" s="18">
        <v>2</v>
      </c>
      <c r="M354" s="19" t="s">
        <v>17</v>
      </c>
    </row>
    <row r="355" spans="1:13" ht="20.100000000000001" customHeight="1" x14ac:dyDescent="0.35">
      <c r="A355" s="9">
        <v>221456</v>
      </c>
      <c r="B355" s="9">
        <v>2022</v>
      </c>
      <c r="C355" s="9" t="s">
        <v>755</v>
      </c>
      <c r="D355" s="14" t="s">
        <v>756</v>
      </c>
      <c r="E355" s="12">
        <f>MONTH(Tabla62346810111213[[#This Row],[F_PROPUESTA]])</f>
        <v>10</v>
      </c>
      <c r="F355" s="15">
        <v>44865</v>
      </c>
      <c r="G355" s="15" t="s">
        <v>15</v>
      </c>
      <c r="H355" s="16" t="s">
        <v>757</v>
      </c>
      <c r="I355" s="17">
        <v>3000</v>
      </c>
      <c r="J355" s="17">
        <v>210</v>
      </c>
      <c r="K355" s="17">
        <v>3210</v>
      </c>
      <c r="L355" s="18">
        <v>6</v>
      </c>
      <c r="M355" s="19" t="s">
        <v>17</v>
      </c>
    </row>
    <row r="356" spans="1:13" ht="20.100000000000001" customHeight="1" x14ac:dyDescent="0.35">
      <c r="A356" s="9">
        <v>221758</v>
      </c>
      <c r="B356" s="9">
        <v>2022</v>
      </c>
      <c r="C356" s="9" t="s">
        <v>758</v>
      </c>
      <c r="D356" s="14" t="s">
        <v>756</v>
      </c>
      <c r="E356" s="12">
        <f>MONTH(Tabla62346810111213[[#This Row],[F_PROPUESTA]])</f>
        <v>12</v>
      </c>
      <c r="F356" s="15">
        <v>44911</v>
      </c>
      <c r="G356" s="15" t="s">
        <v>15</v>
      </c>
      <c r="H356" s="16" t="s">
        <v>759</v>
      </c>
      <c r="I356" s="17">
        <v>350</v>
      </c>
      <c r="J356" s="17">
        <v>24.4</v>
      </c>
      <c r="K356" s="17">
        <v>374.4</v>
      </c>
      <c r="L356" s="18">
        <v>9</v>
      </c>
      <c r="M356" s="19" t="s">
        <v>17</v>
      </c>
    </row>
    <row r="357" spans="1:13" ht="20.100000000000001" customHeight="1" x14ac:dyDescent="0.35">
      <c r="A357" s="9">
        <v>221547</v>
      </c>
      <c r="B357" s="9">
        <v>2022</v>
      </c>
      <c r="C357" s="9" t="s">
        <v>760</v>
      </c>
      <c r="D357" s="14" t="s">
        <v>761</v>
      </c>
      <c r="E357" s="12">
        <f>MONTH(Tabla62346810111213[[#This Row],[F_PROPUESTA]])</f>
        <v>11</v>
      </c>
      <c r="F357" s="15">
        <v>44886</v>
      </c>
      <c r="G357" s="15" t="s">
        <v>15</v>
      </c>
      <c r="H357" s="16" t="s">
        <v>762</v>
      </c>
      <c r="I357" s="17">
        <v>1280</v>
      </c>
      <c r="J357" s="17">
        <v>89.6</v>
      </c>
      <c r="K357" s="17">
        <v>1369.6</v>
      </c>
      <c r="L357" s="18">
        <v>5</v>
      </c>
      <c r="M357" s="19" t="s">
        <v>17</v>
      </c>
    </row>
    <row r="358" spans="1:13" ht="20.100000000000001" customHeight="1" x14ac:dyDescent="0.35">
      <c r="A358" s="9">
        <v>221306</v>
      </c>
      <c r="B358" s="9">
        <v>2022</v>
      </c>
      <c r="C358" s="9" t="s">
        <v>763</v>
      </c>
      <c r="D358" s="14" t="s">
        <v>764</v>
      </c>
      <c r="E358" s="12">
        <f>MONTH(Tabla62346810111213[[#This Row],[F_PROPUESTA]])</f>
        <v>10</v>
      </c>
      <c r="F358" s="15">
        <v>44855</v>
      </c>
      <c r="G358" s="15" t="s">
        <v>15</v>
      </c>
      <c r="H358" s="16" t="s">
        <v>765</v>
      </c>
      <c r="I358" s="17">
        <v>1462</v>
      </c>
      <c r="J358" s="17">
        <v>102.34</v>
      </c>
      <c r="K358" s="17">
        <v>1564.34</v>
      </c>
      <c r="L358" s="18">
        <v>16</v>
      </c>
      <c r="M358" s="19" t="s">
        <v>17</v>
      </c>
    </row>
    <row r="359" spans="1:13" ht="20.100000000000001" customHeight="1" x14ac:dyDescent="0.35">
      <c r="A359" s="9">
        <v>221792</v>
      </c>
      <c r="B359" s="9">
        <v>2022</v>
      </c>
      <c r="C359" s="9" t="s">
        <v>763</v>
      </c>
      <c r="D359" s="14" t="s">
        <v>764</v>
      </c>
      <c r="E359" s="12">
        <f>MONTH(Tabla62346810111213[[#This Row],[F_PROPUESTA]])</f>
        <v>12</v>
      </c>
      <c r="F359" s="15">
        <v>44918</v>
      </c>
      <c r="G359" s="15" t="s">
        <v>15</v>
      </c>
      <c r="H359" s="16" t="s">
        <v>766</v>
      </c>
      <c r="I359" s="17">
        <v>544</v>
      </c>
      <c r="J359" s="17">
        <v>38.08</v>
      </c>
      <c r="K359" s="17">
        <v>582.08000000000004</v>
      </c>
      <c r="L359" s="18">
        <v>8</v>
      </c>
      <c r="M359" s="19" t="s">
        <v>17</v>
      </c>
    </row>
    <row r="360" spans="1:13" ht="20.100000000000001" customHeight="1" x14ac:dyDescent="0.35">
      <c r="A360" s="9">
        <v>221330</v>
      </c>
      <c r="B360" s="9">
        <v>2022</v>
      </c>
      <c r="C360" s="9" t="s">
        <v>767</v>
      </c>
      <c r="D360" s="14" t="s">
        <v>768</v>
      </c>
      <c r="E360" s="12">
        <f>MONTH(Tabla62346810111213[[#This Row],[F_PROPUESTA]])</f>
        <v>10</v>
      </c>
      <c r="F360" s="15">
        <v>44859</v>
      </c>
      <c r="G360" s="15" t="s">
        <v>15</v>
      </c>
      <c r="H360" s="1" t="s">
        <v>769</v>
      </c>
      <c r="I360" s="17">
        <v>504.46</v>
      </c>
      <c r="J360" s="17">
        <v>35.312200000000004</v>
      </c>
      <c r="K360" s="17">
        <v>539.7722</v>
      </c>
      <c r="L360" s="18">
        <v>1</v>
      </c>
      <c r="M360" s="19" t="s">
        <v>17</v>
      </c>
    </row>
    <row r="361" spans="1:13" ht="20.100000000000001" customHeight="1" x14ac:dyDescent="0.35">
      <c r="A361" s="9">
        <v>221784</v>
      </c>
      <c r="B361" s="9">
        <v>2022</v>
      </c>
      <c r="C361" s="10" t="s">
        <v>770</v>
      </c>
      <c r="D361" s="14" t="s">
        <v>771</v>
      </c>
      <c r="E361" s="12">
        <f>MONTH(Tabla62346810111213[[#This Row],[F_PROPUESTA]])</f>
        <v>12</v>
      </c>
      <c r="F361" s="15">
        <v>44918</v>
      </c>
      <c r="G361" s="15" t="s">
        <v>15</v>
      </c>
      <c r="H361" s="16" t="s">
        <v>772</v>
      </c>
      <c r="I361" s="17">
        <v>238.9</v>
      </c>
      <c r="J361" s="17">
        <v>16.72</v>
      </c>
      <c r="K361" s="17">
        <v>255.62</v>
      </c>
      <c r="L361" s="18">
        <v>1</v>
      </c>
      <c r="M361" s="19" t="s">
        <v>17</v>
      </c>
    </row>
    <row r="362" spans="1:13" ht="20.100000000000001" customHeight="1" x14ac:dyDescent="0.35">
      <c r="A362" s="9">
        <v>221461</v>
      </c>
      <c r="B362" s="9">
        <v>2022</v>
      </c>
      <c r="C362" s="9" t="s">
        <v>773</v>
      </c>
      <c r="D362" s="14" t="s">
        <v>771</v>
      </c>
      <c r="E362" s="12">
        <f>MONTH(Tabla62346810111213[[#This Row],[F_PROPUESTA]])</f>
        <v>11</v>
      </c>
      <c r="F362" s="15">
        <v>44874</v>
      </c>
      <c r="G362" s="15" t="s">
        <v>15</v>
      </c>
      <c r="H362" s="16" t="s">
        <v>774</v>
      </c>
      <c r="I362" s="17">
        <v>610</v>
      </c>
      <c r="J362" s="17">
        <v>42.7</v>
      </c>
      <c r="K362" s="17">
        <v>652.70000000000005</v>
      </c>
      <c r="L362" s="18">
        <v>1</v>
      </c>
      <c r="M362" s="19" t="s">
        <v>31</v>
      </c>
    </row>
    <row r="363" spans="1:13" ht="20.100000000000001" customHeight="1" x14ac:dyDescent="0.35">
      <c r="A363" s="9">
        <v>221478</v>
      </c>
      <c r="B363" s="9">
        <v>2022</v>
      </c>
      <c r="C363" s="9" t="s">
        <v>773</v>
      </c>
      <c r="D363" s="14" t="s">
        <v>771</v>
      </c>
      <c r="E363" s="12">
        <f>MONTH(Tabla62346810111213[[#This Row],[F_PROPUESTA]])</f>
        <v>11</v>
      </c>
      <c r="F363" s="15">
        <v>44875</v>
      </c>
      <c r="G363" s="15" t="s">
        <v>15</v>
      </c>
      <c r="H363" s="16" t="s">
        <v>775</v>
      </c>
      <c r="I363" s="17">
        <v>563.79999999999995</v>
      </c>
      <c r="J363" s="17">
        <v>39.47</v>
      </c>
      <c r="K363" s="17">
        <v>603.27</v>
      </c>
      <c r="L363" s="18">
        <v>1</v>
      </c>
      <c r="M363" s="19" t="s">
        <v>17</v>
      </c>
    </row>
    <row r="364" spans="1:13" ht="20.100000000000001" customHeight="1" x14ac:dyDescent="0.35">
      <c r="A364" s="9">
        <v>221482</v>
      </c>
      <c r="B364" s="9">
        <v>2022</v>
      </c>
      <c r="C364" s="9" t="s">
        <v>773</v>
      </c>
      <c r="D364" s="14" t="s">
        <v>771</v>
      </c>
      <c r="E364" s="12">
        <f>MONTH(Tabla62346810111213[[#This Row],[F_PROPUESTA]])</f>
        <v>11</v>
      </c>
      <c r="F364" s="15">
        <v>44875</v>
      </c>
      <c r="G364" s="15" t="s">
        <v>15</v>
      </c>
      <c r="H364" s="16" t="s">
        <v>776</v>
      </c>
      <c r="I364" s="17">
        <v>511.54</v>
      </c>
      <c r="J364" s="17">
        <v>35.81</v>
      </c>
      <c r="K364" s="17">
        <v>547.35</v>
      </c>
      <c r="L364" s="18">
        <v>1</v>
      </c>
      <c r="M364" s="19" t="s">
        <v>17</v>
      </c>
    </row>
    <row r="365" spans="1:13" ht="20.100000000000001" customHeight="1" x14ac:dyDescent="0.35">
      <c r="A365" s="9">
        <v>221370</v>
      </c>
      <c r="B365" s="9">
        <v>2022</v>
      </c>
      <c r="C365" s="9" t="s">
        <v>777</v>
      </c>
      <c r="D365" s="14" t="s">
        <v>778</v>
      </c>
      <c r="E365" s="12">
        <f>MONTH(Tabla62346810111213[[#This Row],[F_PROPUESTA]])</f>
        <v>11</v>
      </c>
      <c r="F365" s="15">
        <v>44868</v>
      </c>
      <c r="G365" s="15" t="s">
        <v>15</v>
      </c>
      <c r="H365" s="16" t="s">
        <v>779</v>
      </c>
      <c r="I365" s="17">
        <v>1430</v>
      </c>
      <c r="J365" s="17">
        <v>0</v>
      </c>
      <c r="K365" s="17">
        <v>1430</v>
      </c>
      <c r="L365" s="18">
        <v>1</v>
      </c>
      <c r="M365" s="19" t="s">
        <v>141</v>
      </c>
    </row>
    <row r="366" spans="1:13" ht="20.100000000000001" customHeight="1" x14ac:dyDescent="0.35">
      <c r="A366" s="9">
        <v>221737</v>
      </c>
      <c r="B366" s="9">
        <v>2022</v>
      </c>
      <c r="C366" s="9" t="s">
        <v>777</v>
      </c>
      <c r="D366" s="14" t="s">
        <v>778</v>
      </c>
      <c r="E366" s="12">
        <f>MONTH(Tabla62346810111213[[#This Row],[F_PROPUESTA]])</f>
        <v>12</v>
      </c>
      <c r="F366" s="15">
        <v>44909</v>
      </c>
      <c r="G366" s="15" t="s">
        <v>15</v>
      </c>
      <c r="H366" s="16" t="s">
        <v>780</v>
      </c>
      <c r="I366" s="17">
        <v>1725</v>
      </c>
      <c r="J366" s="17">
        <v>0</v>
      </c>
      <c r="K366" s="17">
        <v>1725</v>
      </c>
      <c r="L366" s="18">
        <v>1</v>
      </c>
      <c r="M366" s="19" t="s">
        <v>141</v>
      </c>
    </row>
    <row r="367" spans="1:13" ht="20.100000000000001" customHeight="1" x14ac:dyDescent="0.35">
      <c r="A367" s="9">
        <v>221738</v>
      </c>
      <c r="B367" s="9">
        <v>2022</v>
      </c>
      <c r="C367" s="9" t="s">
        <v>777</v>
      </c>
      <c r="D367" s="14" t="s">
        <v>778</v>
      </c>
      <c r="E367" s="12">
        <f>MONTH(Tabla62346810111213[[#This Row],[F_PROPUESTA]])</f>
        <v>12</v>
      </c>
      <c r="F367" s="15">
        <v>44909</v>
      </c>
      <c r="G367" s="15" t="s">
        <v>15</v>
      </c>
      <c r="H367" s="16" t="s">
        <v>781</v>
      </c>
      <c r="I367" s="17">
        <v>910</v>
      </c>
      <c r="J367" s="17">
        <v>0</v>
      </c>
      <c r="K367" s="17">
        <v>910</v>
      </c>
      <c r="L367" s="18">
        <v>1</v>
      </c>
      <c r="M367" s="19" t="s">
        <v>141</v>
      </c>
    </row>
    <row r="368" spans="1:13" ht="20.100000000000001" customHeight="1" x14ac:dyDescent="0.35">
      <c r="A368" s="9">
        <v>221577</v>
      </c>
      <c r="B368" s="9">
        <v>2022</v>
      </c>
      <c r="C368" s="9" t="s">
        <v>782</v>
      </c>
      <c r="D368" s="14" t="s">
        <v>549</v>
      </c>
      <c r="E368" s="12">
        <f>MONTH(Tabla62346810111213[[#This Row],[F_PROPUESTA]])</f>
        <v>11</v>
      </c>
      <c r="F368" s="15">
        <v>44888</v>
      </c>
      <c r="G368" s="15" t="s">
        <v>15</v>
      </c>
      <c r="H368" s="16" t="s">
        <v>783</v>
      </c>
      <c r="I368" s="17">
        <v>300</v>
      </c>
      <c r="J368" s="17">
        <v>9</v>
      </c>
      <c r="K368" s="17">
        <v>309</v>
      </c>
      <c r="L368" s="18">
        <v>2</v>
      </c>
      <c r="M368" s="19" t="s">
        <v>17</v>
      </c>
    </row>
    <row r="369" spans="1:13" ht="20.100000000000001" customHeight="1" x14ac:dyDescent="0.35">
      <c r="A369" s="9">
        <v>221490</v>
      </c>
      <c r="B369" s="9">
        <v>2022</v>
      </c>
      <c r="C369" s="9" t="s">
        <v>784</v>
      </c>
      <c r="D369" s="14" t="s">
        <v>785</v>
      </c>
      <c r="E369" s="12">
        <f>MONTH(Tabla62346810111213[[#This Row],[F_PROPUESTA]])</f>
        <v>11</v>
      </c>
      <c r="F369" s="15">
        <v>44876</v>
      </c>
      <c r="G369" s="15" t="s">
        <v>15</v>
      </c>
      <c r="H369" s="16" t="s">
        <v>786</v>
      </c>
      <c r="I369" s="17">
        <v>1040</v>
      </c>
      <c r="J369" s="17">
        <v>72.8</v>
      </c>
      <c r="K369" s="17">
        <v>1112.8</v>
      </c>
      <c r="L369" s="18">
        <v>3</v>
      </c>
      <c r="M369" s="19" t="s">
        <v>17</v>
      </c>
    </row>
    <row r="370" spans="1:13" ht="20.100000000000001" customHeight="1" x14ac:dyDescent="0.35">
      <c r="A370" s="9">
        <v>221471</v>
      </c>
      <c r="B370" s="9">
        <v>2022</v>
      </c>
      <c r="C370" s="9" t="s">
        <v>787</v>
      </c>
      <c r="D370" s="14" t="s">
        <v>788</v>
      </c>
      <c r="E370" s="12">
        <f>MONTH(Tabla62346810111213[[#This Row],[F_PROPUESTA]])</f>
        <v>11</v>
      </c>
      <c r="F370" s="15">
        <v>44875</v>
      </c>
      <c r="G370" s="15" t="s">
        <v>15</v>
      </c>
      <c r="H370" s="16" t="s">
        <v>789</v>
      </c>
      <c r="I370" s="17">
        <v>2800</v>
      </c>
      <c r="J370" s="17">
        <v>196</v>
      </c>
      <c r="K370" s="17">
        <v>2996</v>
      </c>
      <c r="L370" s="18">
        <v>3</v>
      </c>
      <c r="M370" s="19" t="s">
        <v>17</v>
      </c>
    </row>
    <row r="371" spans="1:13" ht="20.100000000000001" customHeight="1" x14ac:dyDescent="0.35">
      <c r="A371" s="9">
        <v>221615</v>
      </c>
      <c r="B371" s="9">
        <v>2022</v>
      </c>
      <c r="C371" s="9" t="s">
        <v>790</v>
      </c>
      <c r="D371" s="14" t="s">
        <v>791</v>
      </c>
      <c r="E371" s="12">
        <f>MONTH(Tabla62346810111213[[#This Row],[F_PROPUESTA]])</f>
        <v>11</v>
      </c>
      <c r="F371" s="15">
        <v>44894</v>
      </c>
      <c r="G371" s="15" t="s">
        <v>15</v>
      </c>
      <c r="H371" s="16" t="s">
        <v>792</v>
      </c>
      <c r="I371" s="17">
        <v>2300</v>
      </c>
      <c r="J371" s="17">
        <v>161</v>
      </c>
      <c r="K371" s="17">
        <v>2461</v>
      </c>
      <c r="L371" s="18">
        <v>8</v>
      </c>
      <c r="M371" s="19" t="s">
        <v>17</v>
      </c>
    </row>
    <row r="372" spans="1:13" ht="20.100000000000001" customHeight="1" x14ac:dyDescent="0.35">
      <c r="A372" s="9">
        <v>221573</v>
      </c>
      <c r="B372" s="9">
        <v>2022</v>
      </c>
      <c r="C372" s="9" t="s">
        <v>793</v>
      </c>
      <c r="D372" s="14" t="s">
        <v>794</v>
      </c>
      <c r="E372" s="12">
        <f>MONTH(Tabla62346810111213[[#This Row],[F_PROPUESTA]])</f>
        <v>11</v>
      </c>
      <c r="F372" s="15">
        <v>44888</v>
      </c>
      <c r="G372" s="15" t="s">
        <v>15</v>
      </c>
      <c r="H372" s="16" t="s">
        <v>795</v>
      </c>
      <c r="I372" s="17">
        <v>3025</v>
      </c>
      <c r="J372" s="17">
        <v>211.75</v>
      </c>
      <c r="K372" s="17">
        <v>3236.75</v>
      </c>
      <c r="L372" s="18">
        <v>2</v>
      </c>
      <c r="M372" s="19" t="s">
        <v>17</v>
      </c>
    </row>
    <row r="373" spans="1:13" ht="20.100000000000001" customHeight="1" x14ac:dyDescent="0.35">
      <c r="A373" s="9">
        <v>221158</v>
      </c>
      <c r="B373" s="9">
        <v>2022</v>
      </c>
      <c r="C373" s="9" t="s">
        <v>796</v>
      </c>
      <c r="D373" s="14" t="s">
        <v>797</v>
      </c>
      <c r="E373" s="12">
        <f>MONTH(Tabla62346810111213[[#This Row],[F_PROPUESTA]])</f>
        <v>10</v>
      </c>
      <c r="F373" s="15">
        <v>44837</v>
      </c>
      <c r="G373" s="15" t="s">
        <v>15</v>
      </c>
      <c r="H373" s="16" t="s">
        <v>798</v>
      </c>
      <c r="I373" s="17">
        <v>980</v>
      </c>
      <c r="J373" s="17">
        <v>68.599999999999994</v>
      </c>
      <c r="K373" s="17">
        <v>1048.5999999999999</v>
      </c>
      <c r="L373" s="18">
        <v>30</v>
      </c>
      <c r="M373" s="19" t="s">
        <v>17</v>
      </c>
    </row>
    <row r="374" spans="1:13" ht="20.100000000000001" customHeight="1" x14ac:dyDescent="0.35">
      <c r="A374" s="9">
        <v>221788</v>
      </c>
      <c r="B374" s="9">
        <v>2022</v>
      </c>
      <c r="C374" s="9" t="s">
        <v>796</v>
      </c>
      <c r="D374" s="14" t="s">
        <v>797</v>
      </c>
      <c r="E374" s="12">
        <f>MONTH(Tabla62346810111213[[#This Row],[F_PROPUESTA]])</f>
        <v>12</v>
      </c>
      <c r="F374" s="15">
        <v>44922</v>
      </c>
      <c r="G374" s="15" t="s">
        <v>15</v>
      </c>
      <c r="H374" s="16" t="s">
        <v>799</v>
      </c>
      <c r="I374" s="17">
        <v>530</v>
      </c>
      <c r="J374" s="17">
        <v>37.1</v>
      </c>
      <c r="K374" s="17">
        <v>567.1</v>
      </c>
      <c r="L374" s="18">
        <v>1</v>
      </c>
      <c r="M374" s="19" t="s">
        <v>17</v>
      </c>
    </row>
    <row r="375" spans="1:13" ht="20.100000000000001" customHeight="1" x14ac:dyDescent="0.35">
      <c r="A375" s="9">
        <v>221790</v>
      </c>
      <c r="B375" s="9">
        <v>2022</v>
      </c>
      <c r="C375" s="9" t="s">
        <v>796</v>
      </c>
      <c r="D375" s="14" t="s">
        <v>797</v>
      </c>
      <c r="E375" s="12">
        <f>MONTH(Tabla62346810111213[[#This Row],[F_PROPUESTA]])</f>
        <v>12</v>
      </c>
      <c r="F375" s="15">
        <v>44922</v>
      </c>
      <c r="G375" s="15" t="s">
        <v>15</v>
      </c>
      <c r="H375" s="16" t="s">
        <v>800</v>
      </c>
      <c r="I375" s="17">
        <v>1480</v>
      </c>
      <c r="J375" s="17">
        <v>103.6</v>
      </c>
      <c r="K375" s="17">
        <v>1583.6</v>
      </c>
      <c r="L375" s="18">
        <v>30</v>
      </c>
      <c r="M375" s="19" t="s">
        <v>17</v>
      </c>
    </row>
    <row r="376" spans="1:13" ht="20.100000000000001" customHeight="1" x14ac:dyDescent="0.35">
      <c r="A376" s="9">
        <v>221486</v>
      </c>
      <c r="B376" s="9">
        <v>2022</v>
      </c>
      <c r="C376" s="9" t="s">
        <v>801</v>
      </c>
      <c r="D376" s="14" t="s">
        <v>802</v>
      </c>
      <c r="E376" s="12">
        <f>MONTH(Tabla62346810111213[[#This Row],[F_PROPUESTA]])</f>
        <v>11</v>
      </c>
      <c r="F376" s="15">
        <v>44876</v>
      </c>
      <c r="G376" s="15" t="s">
        <v>15</v>
      </c>
      <c r="H376" s="16" t="s">
        <v>803</v>
      </c>
      <c r="I376" s="17">
        <v>3900</v>
      </c>
      <c r="J376" s="17">
        <v>273</v>
      </c>
      <c r="K376" s="17">
        <v>4173</v>
      </c>
      <c r="L376" s="18">
        <v>1</v>
      </c>
      <c r="M376" s="19" t="s">
        <v>17</v>
      </c>
    </row>
    <row r="377" spans="1:13" ht="20.100000000000001" customHeight="1" x14ac:dyDescent="0.35">
      <c r="A377" s="9">
        <v>221479</v>
      </c>
      <c r="B377" s="9">
        <v>2022</v>
      </c>
      <c r="C377" s="9" t="s">
        <v>804</v>
      </c>
      <c r="D377" s="14" t="s">
        <v>805</v>
      </c>
      <c r="E377" s="12">
        <f>MONTH(Tabla62346810111213[[#This Row],[F_PROPUESTA]])</f>
        <v>11</v>
      </c>
      <c r="F377" s="15">
        <v>44875</v>
      </c>
      <c r="G377" s="15" t="s">
        <v>15</v>
      </c>
      <c r="H377" s="16" t="s">
        <v>806</v>
      </c>
      <c r="I377" s="17">
        <v>300</v>
      </c>
      <c r="J377" s="17">
        <v>0</v>
      </c>
      <c r="K377" s="17">
        <v>300</v>
      </c>
      <c r="L377" s="18">
        <v>3</v>
      </c>
      <c r="M377" s="19" t="s">
        <v>17</v>
      </c>
    </row>
    <row r="378" spans="1:13" ht="20.100000000000001" customHeight="1" x14ac:dyDescent="0.35">
      <c r="A378" s="9">
        <v>221692</v>
      </c>
      <c r="B378" s="9">
        <v>2022</v>
      </c>
      <c r="C378" s="9" t="s">
        <v>807</v>
      </c>
      <c r="D378" s="14" t="s">
        <v>808</v>
      </c>
      <c r="E378" s="12">
        <f>MONTH(Tabla62346810111213[[#This Row],[F_PROPUESTA]])</f>
        <v>12</v>
      </c>
      <c r="F378" s="15">
        <v>44904</v>
      </c>
      <c r="G378" s="15" t="s">
        <v>15</v>
      </c>
      <c r="H378" s="16" t="s">
        <v>809</v>
      </c>
      <c r="I378" s="17">
        <v>8000</v>
      </c>
      <c r="J378" s="17">
        <v>560</v>
      </c>
      <c r="K378" s="17">
        <v>8560</v>
      </c>
      <c r="L378" s="18">
        <v>8</v>
      </c>
      <c r="M378" s="19" t="s">
        <v>31</v>
      </c>
    </row>
    <row r="379" spans="1:13" ht="20.100000000000001" customHeight="1" x14ac:dyDescent="0.35">
      <c r="A379" s="9">
        <v>221593</v>
      </c>
      <c r="B379" s="9">
        <v>2022</v>
      </c>
      <c r="C379" s="9" t="s">
        <v>810</v>
      </c>
      <c r="D379" s="14" t="s">
        <v>811</v>
      </c>
      <c r="E379" s="12">
        <f>MONTH(Tabla62346810111213[[#This Row],[F_PROPUESTA]])</f>
        <v>11</v>
      </c>
      <c r="F379" s="15">
        <v>44889</v>
      </c>
      <c r="G379" s="15" t="s">
        <v>15</v>
      </c>
      <c r="H379" s="16" t="s">
        <v>812</v>
      </c>
      <c r="I379" s="17">
        <v>691.2</v>
      </c>
      <c r="J379" s="17">
        <v>48.38</v>
      </c>
      <c r="K379" s="17">
        <v>739.58</v>
      </c>
      <c r="L379" s="18">
        <v>8</v>
      </c>
      <c r="M379" s="19" t="s">
        <v>31</v>
      </c>
    </row>
    <row r="380" spans="1:13" ht="20.100000000000001" customHeight="1" x14ac:dyDescent="0.35">
      <c r="A380" s="9">
        <v>221411</v>
      </c>
      <c r="B380" s="9">
        <v>2022</v>
      </c>
      <c r="C380" s="9" t="s">
        <v>813</v>
      </c>
      <c r="D380" s="14" t="s">
        <v>814</v>
      </c>
      <c r="E380" s="12">
        <f>MONTH(Tabla62346810111213[[#This Row],[F_PROPUESTA]])</f>
        <v>11</v>
      </c>
      <c r="F380" s="15">
        <v>44872</v>
      </c>
      <c r="G380" s="15" t="s">
        <v>15</v>
      </c>
      <c r="H380" s="16" t="s">
        <v>94</v>
      </c>
      <c r="I380" s="17">
        <v>700</v>
      </c>
      <c r="J380" s="17">
        <v>0</v>
      </c>
      <c r="K380" s="17">
        <v>700</v>
      </c>
      <c r="L380" s="18">
        <v>2</v>
      </c>
      <c r="M380" s="19" t="s">
        <v>17</v>
      </c>
    </row>
    <row r="381" spans="1:13" ht="20.100000000000001" customHeight="1" x14ac:dyDescent="0.35">
      <c r="A381" s="9">
        <v>221702</v>
      </c>
      <c r="B381" s="9">
        <v>2022</v>
      </c>
      <c r="C381" s="9" t="s">
        <v>815</v>
      </c>
      <c r="D381" s="14" t="s">
        <v>816</v>
      </c>
      <c r="E381" s="12">
        <f>MONTH(Tabla62346810111213[[#This Row],[F_PROPUESTA]])</f>
        <v>12</v>
      </c>
      <c r="F381" s="15">
        <v>44906</v>
      </c>
      <c r="G381" s="15" t="s">
        <v>15</v>
      </c>
      <c r="H381" s="16" t="s">
        <v>817</v>
      </c>
      <c r="I381" s="17">
        <v>7831.39</v>
      </c>
      <c r="J381" s="17">
        <v>548.20000000000005</v>
      </c>
      <c r="K381" s="17">
        <v>8379.59</v>
      </c>
      <c r="L381" s="18">
        <v>7</v>
      </c>
      <c r="M381" s="19" t="s">
        <v>141</v>
      </c>
    </row>
    <row r="382" spans="1:13" ht="20.100000000000001" customHeight="1" x14ac:dyDescent="0.35">
      <c r="A382" s="9">
        <v>221703</v>
      </c>
      <c r="B382" s="9">
        <v>2022</v>
      </c>
      <c r="C382" s="9" t="s">
        <v>815</v>
      </c>
      <c r="D382" s="14" t="s">
        <v>816</v>
      </c>
      <c r="E382" s="12">
        <f>MONTH(Tabla62346810111213[[#This Row],[F_PROPUESTA]])</f>
        <v>12</v>
      </c>
      <c r="F382" s="15">
        <v>44906</v>
      </c>
      <c r="G382" s="15" t="s">
        <v>15</v>
      </c>
      <c r="H382" s="16" t="s">
        <v>818</v>
      </c>
      <c r="I382" s="17">
        <v>3590.01</v>
      </c>
      <c r="J382" s="17">
        <v>251.3</v>
      </c>
      <c r="K382" s="17">
        <v>3841.3100000000004</v>
      </c>
      <c r="L382" s="18">
        <v>5</v>
      </c>
      <c r="M382" s="19" t="s">
        <v>31</v>
      </c>
    </row>
    <row r="383" spans="1:13" ht="20.100000000000001" customHeight="1" x14ac:dyDescent="0.35">
      <c r="A383" s="9">
        <v>221704</v>
      </c>
      <c r="B383" s="9">
        <v>2022</v>
      </c>
      <c r="C383" s="9" t="s">
        <v>815</v>
      </c>
      <c r="D383" s="14" t="s">
        <v>816</v>
      </c>
      <c r="E383" s="12">
        <f>MONTH(Tabla62346810111213[[#This Row],[F_PROPUESTA]])</f>
        <v>12</v>
      </c>
      <c r="F383" s="15">
        <v>44906</v>
      </c>
      <c r="G383" s="15" t="s">
        <v>15</v>
      </c>
      <c r="H383" s="16" t="s">
        <v>819</v>
      </c>
      <c r="I383" s="17">
        <v>2480.54</v>
      </c>
      <c r="J383" s="17">
        <v>173.64</v>
      </c>
      <c r="K383" s="17">
        <v>2654.18</v>
      </c>
      <c r="L383" s="18">
        <v>1</v>
      </c>
      <c r="M383" s="19" t="s">
        <v>141</v>
      </c>
    </row>
    <row r="384" spans="1:13" ht="20.100000000000001" customHeight="1" x14ac:dyDescent="0.35">
      <c r="A384" s="9">
        <v>221616</v>
      </c>
      <c r="B384" s="9">
        <v>2022</v>
      </c>
      <c r="C384" s="9" t="s">
        <v>820</v>
      </c>
      <c r="D384" s="14" t="s">
        <v>821</v>
      </c>
      <c r="E384" s="12">
        <f>MONTH(Tabla62346810111213[[#This Row],[F_PROPUESTA]])</f>
        <v>11</v>
      </c>
      <c r="F384" s="15">
        <v>44891</v>
      </c>
      <c r="G384" s="15" t="s">
        <v>15</v>
      </c>
      <c r="H384" s="16" t="s">
        <v>822</v>
      </c>
      <c r="I384" s="17">
        <v>11999.9</v>
      </c>
      <c r="J384" s="17">
        <v>839.99</v>
      </c>
      <c r="K384" s="17">
        <v>12839.89</v>
      </c>
      <c r="L384" s="18">
        <v>1</v>
      </c>
      <c r="M384" s="19" t="s">
        <v>17</v>
      </c>
    </row>
    <row r="385" spans="1:13" ht="20.100000000000001" customHeight="1" x14ac:dyDescent="0.35">
      <c r="A385" s="9">
        <v>221328</v>
      </c>
      <c r="B385" s="9">
        <v>2022</v>
      </c>
      <c r="C385" s="9" t="s">
        <v>823</v>
      </c>
      <c r="D385" s="14" t="s">
        <v>824</v>
      </c>
      <c r="E385" s="12">
        <f>MONTH(Tabla62346810111213[[#This Row],[F_PROPUESTA]])</f>
        <v>10</v>
      </c>
      <c r="F385" s="15">
        <v>44858</v>
      </c>
      <c r="G385" s="15" t="s">
        <v>15</v>
      </c>
      <c r="H385" s="16" t="s">
        <v>825</v>
      </c>
      <c r="I385" s="17">
        <v>716.24</v>
      </c>
      <c r="J385" s="17">
        <v>50.14</v>
      </c>
      <c r="K385" s="17">
        <v>766.38</v>
      </c>
      <c r="L385" s="18">
        <v>5</v>
      </c>
      <c r="M385" s="19" t="s">
        <v>17</v>
      </c>
    </row>
    <row r="386" spans="1:13" ht="20.100000000000001" customHeight="1" x14ac:dyDescent="0.35">
      <c r="A386" s="9">
        <v>221380</v>
      </c>
      <c r="B386" s="9">
        <v>2022</v>
      </c>
      <c r="C386" s="9" t="s">
        <v>826</v>
      </c>
      <c r="D386" s="14" t="s">
        <v>827</v>
      </c>
      <c r="E386" s="12">
        <f>MONTH(Tabla62346810111213[[#This Row],[F_PROPUESTA]])</f>
        <v>11</v>
      </c>
      <c r="F386" s="15">
        <v>44869</v>
      </c>
      <c r="G386" s="15" t="s">
        <v>15</v>
      </c>
      <c r="H386" s="16" t="s">
        <v>828</v>
      </c>
      <c r="I386" s="17">
        <v>1520</v>
      </c>
      <c r="J386" s="17">
        <v>106.4</v>
      </c>
      <c r="K386" s="17">
        <v>1626.4</v>
      </c>
      <c r="L386" s="18">
        <v>15</v>
      </c>
      <c r="M386" s="19" t="s">
        <v>17</v>
      </c>
    </row>
    <row r="387" spans="1:13" ht="20.100000000000001" customHeight="1" x14ac:dyDescent="0.35">
      <c r="A387" s="9">
        <v>221378</v>
      </c>
      <c r="B387" s="9">
        <v>2022</v>
      </c>
      <c r="C387" s="9" t="s">
        <v>829</v>
      </c>
      <c r="D387" s="14" t="s">
        <v>830</v>
      </c>
      <c r="E387" s="12">
        <f>MONTH(Tabla62346810111213[[#This Row],[F_PROPUESTA]])</f>
        <v>11</v>
      </c>
      <c r="F387" s="15">
        <v>44869</v>
      </c>
      <c r="G387" s="15" t="s">
        <v>15</v>
      </c>
      <c r="H387" s="16" t="s">
        <v>831</v>
      </c>
      <c r="I387" s="17">
        <v>1517.41</v>
      </c>
      <c r="J387" s="17">
        <v>106.22</v>
      </c>
      <c r="K387" s="17">
        <v>1623.63</v>
      </c>
      <c r="L387" s="18">
        <v>9</v>
      </c>
      <c r="M387" s="19" t="s">
        <v>17</v>
      </c>
    </row>
    <row r="388" spans="1:13" ht="20.100000000000001" customHeight="1" x14ac:dyDescent="0.35">
      <c r="A388" s="9">
        <v>221186</v>
      </c>
      <c r="B388" s="9">
        <v>2022</v>
      </c>
      <c r="C388" s="9" t="s">
        <v>832</v>
      </c>
      <c r="D388" s="14" t="s">
        <v>833</v>
      </c>
      <c r="E388" s="12">
        <f>MONTH(Tabla62346810111213[[#This Row],[F_PROPUESTA]])</f>
        <v>10</v>
      </c>
      <c r="F388" s="15">
        <v>44840</v>
      </c>
      <c r="G388" s="15" t="s">
        <v>15</v>
      </c>
      <c r="H388" s="16" t="s">
        <v>834</v>
      </c>
      <c r="I388" s="17">
        <v>14888.65</v>
      </c>
      <c r="J388" s="17">
        <v>1042.21</v>
      </c>
      <c r="K388" s="17">
        <v>15930.86</v>
      </c>
      <c r="L388" s="18">
        <v>2</v>
      </c>
      <c r="M388" s="19" t="s">
        <v>17</v>
      </c>
    </row>
    <row r="389" spans="1:13" ht="20.100000000000001" customHeight="1" x14ac:dyDescent="0.35">
      <c r="A389" s="9">
        <v>221526</v>
      </c>
      <c r="B389" s="9">
        <v>2022</v>
      </c>
      <c r="C389" s="9" t="s">
        <v>835</v>
      </c>
      <c r="D389" s="14" t="s">
        <v>836</v>
      </c>
      <c r="E389" s="12">
        <f>MONTH(Tabla62346810111213[[#This Row],[F_PROPUESTA]])</f>
        <v>11</v>
      </c>
      <c r="F389" s="15">
        <v>44883</v>
      </c>
      <c r="G389" s="15" t="s">
        <v>15</v>
      </c>
      <c r="H389" s="16" t="s">
        <v>837</v>
      </c>
      <c r="I389" s="17">
        <v>9550</v>
      </c>
      <c r="J389" s="17">
        <v>0</v>
      </c>
      <c r="K389" s="17">
        <v>9550</v>
      </c>
      <c r="L389" s="18">
        <v>1</v>
      </c>
      <c r="M389" s="19" t="s">
        <v>17</v>
      </c>
    </row>
    <row r="390" spans="1:13" ht="20.100000000000001" customHeight="1" x14ac:dyDescent="0.35">
      <c r="A390" s="9">
        <v>221617</v>
      </c>
      <c r="B390" s="9">
        <v>2022</v>
      </c>
      <c r="C390" s="9" t="s">
        <v>838</v>
      </c>
      <c r="D390" s="14" t="s">
        <v>839</v>
      </c>
      <c r="E390" s="12">
        <f>MONTH(Tabla62346810111213[[#This Row],[F_PROPUESTA]])</f>
        <v>11</v>
      </c>
      <c r="F390" s="15">
        <v>44890</v>
      </c>
      <c r="G390" s="15" t="s">
        <v>15</v>
      </c>
      <c r="H390" s="16" t="s">
        <v>840</v>
      </c>
      <c r="I390" s="17">
        <v>1789.8</v>
      </c>
      <c r="J390" s="17">
        <v>125.29</v>
      </c>
      <c r="K390" s="17">
        <v>1915.09</v>
      </c>
      <c r="L390" s="18">
        <v>1</v>
      </c>
      <c r="M390" s="19" t="s">
        <v>31</v>
      </c>
    </row>
    <row r="391" spans="1:13" ht="20.100000000000001" customHeight="1" x14ac:dyDescent="0.35">
      <c r="A391" s="9">
        <v>221618</v>
      </c>
      <c r="B391" s="9">
        <v>2022</v>
      </c>
      <c r="C391" s="9" t="s">
        <v>838</v>
      </c>
      <c r="D391" s="14" t="s">
        <v>839</v>
      </c>
      <c r="E391" s="12">
        <f>MONTH(Tabla62346810111213[[#This Row],[F_PROPUESTA]])</f>
        <v>10</v>
      </c>
      <c r="F391" s="15">
        <v>44858</v>
      </c>
      <c r="G391" s="15" t="s">
        <v>15</v>
      </c>
      <c r="H391" s="16" t="s">
        <v>841</v>
      </c>
      <c r="I391" s="17">
        <v>2787.4</v>
      </c>
      <c r="J391" s="17">
        <v>195.12</v>
      </c>
      <c r="K391" s="17">
        <v>2982.52</v>
      </c>
      <c r="L391" s="18">
        <v>1</v>
      </c>
      <c r="M391" s="19" t="s">
        <v>31</v>
      </c>
    </row>
    <row r="392" spans="1:13" ht="20.100000000000001" customHeight="1" x14ac:dyDescent="0.35">
      <c r="A392" s="9">
        <v>221718</v>
      </c>
      <c r="B392" s="9">
        <v>2022</v>
      </c>
      <c r="C392" s="10" t="s">
        <v>838</v>
      </c>
      <c r="D392" s="14" t="s">
        <v>839</v>
      </c>
      <c r="E392" s="12">
        <f>MONTH(Tabla62346810111213[[#This Row],[F_PROPUESTA]])</f>
        <v>12</v>
      </c>
      <c r="F392" s="15">
        <v>44907</v>
      </c>
      <c r="G392" s="15" t="s">
        <v>15</v>
      </c>
      <c r="H392" s="16" t="s">
        <v>842</v>
      </c>
      <c r="I392" s="17">
        <v>3223.89</v>
      </c>
      <c r="J392" s="17">
        <v>225.67</v>
      </c>
      <c r="K392" s="17">
        <v>3449.56</v>
      </c>
      <c r="L392" s="18">
        <v>7</v>
      </c>
      <c r="M392" s="19" t="s">
        <v>31</v>
      </c>
    </row>
    <row r="393" spans="1:13" ht="20.100000000000001" customHeight="1" x14ac:dyDescent="0.35">
      <c r="A393" s="9">
        <v>221285</v>
      </c>
      <c r="B393" s="9">
        <v>2022</v>
      </c>
      <c r="C393" s="10" t="s">
        <v>843</v>
      </c>
      <c r="D393" s="14" t="s">
        <v>844</v>
      </c>
      <c r="E393" s="12">
        <f>MONTH(Tabla62346810111213[[#This Row],[F_PROPUESTA]])</f>
        <v>10</v>
      </c>
      <c r="F393" s="15">
        <v>44853</v>
      </c>
      <c r="G393" s="15" t="s">
        <v>15</v>
      </c>
      <c r="H393" s="16" t="s">
        <v>845</v>
      </c>
      <c r="I393" s="17">
        <v>387.4</v>
      </c>
      <c r="J393" s="17">
        <v>27.12</v>
      </c>
      <c r="K393" s="17">
        <v>414.52</v>
      </c>
      <c r="L393" s="18">
        <v>3</v>
      </c>
      <c r="M393" s="19" t="s">
        <v>17</v>
      </c>
    </row>
    <row r="394" spans="1:13" ht="20.100000000000001" customHeight="1" x14ac:dyDescent="0.35">
      <c r="A394" s="9">
        <v>221290</v>
      </c>
      <c r="B394" s="9">
        <v>2022</v>
      </c>
      <c r="C394" s="9" t="s">
        <v>846</v>
      </c>
      <c r="D394" s="14" t="s">
        <v>847</v>
      </c>
      <c r="E394" s="12">
        <f>MONTH(Tabla62346810111213[[#This Row],[F_PROPUESTA]])</f>
        <v>10</v>
      </c>
      <c r="F394" s="15">
        <v>44853</v>
      </c>
      <c r="G394" s="15" t="s">
        <v>15</v>
      </c>
      <c r="H394" s="16" t="s">
        <v>848</v>
      </c>
      <c r="I394" s="17">
        <v>513.1</v>
      </c>
      <c r="J394" s="17">
        <v>35.92</v>
      </c>
      <c r="K394" s="17">
        <v>549.02</v>
      </c>
      <c r="L394" s="18">
        <v>1</v>
      </c>
      <c r="M394" s="19" t="s">
        <v>31</v>
      </c>
    </row>
    <row r="395" spans="1:13" ht="20.100000000000001" customHeight="1" x14ac:dyDescent="0.35">
      <c r="A395" s="9">
        <v>221604</v>
      </c>
      <c r="B395" s="9">
        <v>2022</v>
      </c>
      <c r="C395" s="9" t="s">
        <v>849</v>
      </c>
      <c r="D395" s="14" t="s">
        <v>850</v>
      </c>
      <c r="E395" s="12">
        <f>MONTH(Tabla62346810111213[[#This Row],[F_PROPUESTA]])</f>
        <v>11</v>
      </c>
      <c r="F395" s="15">
        <v>44890</v>
      </c>
      <c r="G395" s="15" t="s">
        <v>15</v>
      </c>
      <c r="H395" s="16" t="s">
        <v>851</v>
      </c>
      <c r="I395" s="17">
        <v>10261</v>
      </c>
      <c r="J395" s="17">
        <v>0</v>
      </c>
      <c r="K395" s="17">
        <v>10261</v>
      </c>
      <c r="L395" s="18">
        <v>8</v>
      </c>
      <c r="M395" s="19" t="s">
        <v>17</v>
      </c>
    </row>
    <row r="396" spans="1:13" ht="20.100000000000001" customHeight="1" x14ac:dyDescent="0.35">
      <c r="A396" s="9">
        <v>221721</v>
      </c>
      <c r="B396" s="9">
        <v>2022</v>
      </c>
      <c r="C396" s="9" t="s">
        <v>852</v>
      </c>
      <c r="D396" s="14" t="s">
        <v>853</v>
      </c>
      <c r="E396" s="12">
        <f>MONTH(Tabla62346810111213[[#This Row],[F_PROPUESTA]])</f>
        <v>12</v>
      </c>
      <c r="F396" s="15">
        <v>44907</v>
      </c>
      <c r="G396" s="15" t="s">
        <v>15</v>
      </c>
      <c r="H396" s="16" t="s">
        <v>854</v>
      </c>
      <c r="I396" s="17">
        <v>399.3</v>
      </c>
      <c r="J396" s="17">
        <v>15.22</v>
      </c>
      <c r="K396" s="17">
        <v>414.52000000000004</v>
      </c>
      <c r="L396" s="18">
        <v>1</v>
      </c>
      <c r="M396" s="19" t="s">
        <v>31</v>
      </c>
    </row>
    <row r="397" spans="1:13" ht="20.100000000000001" customHeight="1" x14ac:dyDescent="0.35">
      <c r="A397" s="9">
        <v>221723</v>
      </c>
      <c r="B397" s="9">
        <v>2022</v>
      </c>
      <c r="C397" s="9" t="s">
        <v>852</v>
      </c>
      <c r="D397" s="14" t="s">
        <v>853</v>
      </c>
      <c r="E397" s="12">
        <f>MONTH(Tabla62346810111213[[#This Row],[F_PROPUESTA]])</f>
        <v>12</v>
      </c>
      <c r="F397" s="15">
        <v>44907</v>
      </c>
      <c r="G397" s="15" t="s">
        <v>15</v>
      </c>
      <c r="H397" s="16" t="s">
        <v>855</v>
      </c>
      <c r="I397" s="17">
        <v>990.9</v>
      </c>
      <c r="J397" s="17">
        <v>69.36</v>
      </c>
      <c r="K397" s="17">
        <v>1060.26</v>
      </c>
      <c r="L397" s="18">
        <v>1</v>
      </c>
      <c r="M397" s="19" t="s">
        <v>31</v>
      </c>
    </row>
    <row r="398" spans="1:13" ht="20.100000000000001" customHeight="1" x14ac:dyDescent="0.35">
      <c r="A398" s="9">
        <v>221246</v>
      </c>
      <c r="B398" s="9">
        <v>2022</v>
      </c>
      <c r="C398" s="27" t="s">
        <v>856</v>
      </c>
      <c r="D398" s="28" t="s">
        <v>857</v>
      </c>
      <c r="E398" s="12">
        <f>MONTH(Tabla62346810111213[[#This Row],[F_PROPUESTA]])</f>
        <v>10</v>
      </c>
      <c r="F398" s="29">
        <v>44845</v>
      </c>
      <c r="G398" s="29" t="s">
        <v>15</v>
      </c>
      <c r="H398" s="30" t="s">
        <v>858</v>
      </c>
      <c r="I398" s="35">
        <v>850</v>
      </c>
      <c r="J398" s="17">
        <v>59.5</v>
      </c>
      <c r="K398" s="17">
        <v>909.5</v>
      </c>
      <c r="L398" s="18">
        <v>5</v>
      </c>
      <c r="M398" s="19" t="s">
        <v>17</v>
      </c>
    </row>
    <row r="399" spans="1:13" ht="20.100000000000001" customHeight="1" x14ac:dyDescent="0.35">
      <c r="A399" s="9">
        <v>221253</v>
      </c>
      <c r="B399" s="9">
        <v>2022</v>
      </c>
      <c r="C399" s="9" t="s">
        <v>856</v>
      </c>
      <c r="D399" s="14" t="s">
        <v>857</v>
      </c>
      <c r="E399" s="12">
        <f>MONTH(Tabla62346810111213[[#This Row],[F_PROPUESTA]])</f>
        <v>10</v>
      </c>
      <c r="F399" s="15">
        <v>44847</v>
      </c>
      <c r="G399" s="15" t="s">
        <v>15</v>
      </c>
      <c r="H399" s="16" t="s">
        <v>859</v>
      </c>
      <c r="I399" s="17">
        <v>1050</v>
      </c>
      <c r="J399" s="17">
        <v>73.5</v>
      </c>
      <c r="K399" s="17">
        <v>1123.5</v>
      </c>
      <c r="L399" s="18">
        <v>5</v>
      </c>
      <c r="M399" s="19" t="s">
        <v>17</v>
      </c>
    </row>
    <row r="400" spans="1:13" ht="20.100000000000001" customHeight="1" x14ac:dyDescent="0.35">
      <c r="A400" s="9">
        <v>221799</v>
      </c>
      <c r="B400" s="9">
        <v>2022</v>
      </c>
      <c r="C400" s="9" t="s">
        <v>860</v>
      </c>
      <c r="D400" s="14" t="s">
        <v>861</v>
      </c>
      <c r="E400" s="12">
        <f>MONTH(Tabla62346810111213[[#This Row],[F_PROPUESTA]])</f>
        <v>12</v>
      </c>
      <c r="F400" s="15">
        <v>44923</v>
      </c>
      <c r="G400" s="15" t="s">
        <v>15</v>
      </c>
      <c r="H400" s="16" t="s">
        <v>862</v>
      </c>
      <c r="I400" s="17">
        <v>320</v>
      </c>
      <c r="J400" s="17">
        <v>22.4</v>
      </c>
      <c r="K400" s="17">
        <v>342.4</v>
      </c>
      <c r="L400" s="18">
        <v>1</v>
      </c>
      <c r="M400" s="19" t="s">
        <v>31</v>
      </c>
    </row>
    <row r="401" spans="1:13" ht="20.100000000000001" customHeight="1" x14ac:dyDescent="0.35">
      <c r="A401" s="9">
        <v>221585</v>
      </c>
      <c r="B401" s="9">
        <v>2022</v>
      </c>
      <c r="C401" s="9" t="s">
        <v>863</v>
      </c>
      <c r="D401" s="14" t="s">
        <v>864</v>
      </c>
      <c r="E401" s="12">
        <f>MONTH(Tabla62346810111213[[#This Row],[F_PROPUESTA]])</f>
        <v>11</v>
      </c>
      <c r="F401" s="15">
        <v>44889</v>
      </c>
      <c r="G401" s="15" t="s">
        <v>15</v>
      </c>
      <c r="H401" s="16" t="s">
        <v>865</v>
      </c>
      <c r="I401" s="17">
        <v>65</v>
      </c>
      <c r="J401" s="17">
        <v>4.55</v>
      </c>
      <c r="K401" s="17">
        <v>69.55</v>
      </c>
      <c r="L401" s="18">
        <v>1</v>
      </c>
      <c r="M401" s="19" t="s">
        <v>17</v>
      </c>
    </row>
    <row r="402" spans="1:13" ht="20.100000000000001" customHeight="1" x14ac:dyDescent="0.35">
      <c r="A402" s="9">
        <v>221772</v>
      </c>
      <c r="B402" s="9">
        <v>2022</v>
      </c>
      <c r="C402" s="9" t="s">
        <v>863</v>
      </c>
      <c r="D402" s="14" t="s">
        <v>864</v>
      </c>
      <c r="E402" s="12">
        <f>MONTH(Tabla62346810111213[[#This Row],[F_PROPUESTA]])</f>
        <v>12</v>
      </c>
      <c r="F402" s="15">
        <v>44915</v>
      </c>
      <c r="G402" s="15" t="s">
        <v>15</v>
      </c>
      <c r="H402" s="16" t="s">
        <v>866</v>
      </c>
      <c r="I402" s="17">
        <v>65</v>
      </c>
      <c r="J402" s="17">
        <v>4.55</v>
      </c>
      <c r="K402" s="17">
        <v>69.55</v>
      </c>
      <c r="L402" s="18">
        <v>1</v>
      </c>
      <c r="M402" s="19" t="s">
        <v>17</v>
      </c>
    </row>
    <row r="403" spans="1:13" ht="20.100000000000001" customHeight="1" x14ac:dyDescent="0.35">
      <c r="A403" s="9">
        <v>221367</v>
      </c>
      <c r="B403" s="9">
        <v>2022</v>
      </c>
      <c r="C403" s="9" t="s">
        <v>867</v>
      </c>
      <c r="D403" s="14" t="s">
        <v>868</v>
      </c>
      <c r="E403" s="12">
        <f>MONTH(Tabla62346810111213[[#This Row],[F_PROPUESTA]])</f>
        <v>11</v>
      </c>
      <c r="F403" s="15">
        <v>44869</v>
      </c>
      <c r="G403" s="15" t="s">
        <v>15</v>
      </c>
      <c r="H403" s="16" t="s">
        <v>869</v>
      </c>
      <c r="I403" s="17">
        <v>1200</v>
      </c>
      <c r="J403" s="17">
        <v>36</v>
      </c>
      <c r="K403" s="17">
        <v>1236</v>
      </c>
      <c r="L403" s="18">
        <v>2</v>
      </c>
      <c r="M403" s="19" t="s">
        <v>17</v>
      </c>
    </row>
    <row r="404" spans="1:13" ht="20.100000000000001" customHeight="1" x14ac:dyDescent="0.35">
      <c r="A404" s="9">
        <v>221458</v>
      </c>
      <c r="B404" s="9">
        <v>2022</v>
      </c>
      <c r="C404" s="9" t="s">
        <v>867</v>
      </c>
      <c r="D404" s="14" t="s">
        <v>868</v>
      </c>
      <c r="E404" s="12">
        <f>MONTH(Tabla62346810111213[[#This Row],[F_PROPUESTA]])</f>
        <v>11</v>
      </c>
      <c r="F404" s="15">
        <v>44873</v>
      </c>
      <c r="G404" s="15" t="s">
        <v>15</v>
      </c>
      <c r="H404" s="16" t="s">
        <v>870</v>
      </c>
      <c r="I404" s="17">
        <v>300</v>
      </c>
      <c r="J404" s="17">
        <v>9</v>
      </c>
      <c r="K404" s="17">
        <v>309</v>
      </c>
      <c r="L404" s="18">
        <v>3</v>
      </c>
      <c r="M404" s="19" t="s">
        <v>17</v>
      </c>
    </row>
    <row r="405" spans="1:13" ht="20.100000000000001" customHeight="1" x14ac:dyDescent="0.35">
      <c r="A405" s="9">
        <v>221459</v>
      </c>
      <c r="B405" s="9">
        <v>2022</v>
      </c>
      <c r="C405" s="9" t="s">
        <v>867</v>
      </c>
      <c r="D405" s="14" t="s">
        <v>868</v>
      </c>
      <c r="E405" s="12">
        <f>MONTH(Tabla62346810111213[[#This Row],[F_PROPUESTA]])</f>
        <v>11</v>
      </c>
      <c r="F405" s="15">
        <v>44873</v>
      </c>
      <c r="G405" s="15" t="s">
        <v>15</v>
      </c>
      <c r="H405" s="16" t="s">
        <v>871</v>
      </c>
      <c r="I405" s="17">
        <v>300</v>
      </c>
      <c r="J405" s="17">
        <v>9</v>
      </c>
      <c r="K405" s="17">
        <v>309</v>
      </c>
      <c r="L405" s="18">
        <v>1</v>
      </c>
      <c r="M405" s="19" t="s">
        <v>17</v>
      </c>
    </row>
    <row r="406" spans="1:13" ht="20.100000000000001" customHeight="1" x14ac:dyDescent="0.35">
      <c r="A406" s="9">
        <v>221475</v>
      </c>
      <c r="B406" s="9">
        <v>2022</v>
      </c>
      <c r="C406" s="9" t="s">
        <v>867</v>
      </c>
      <c r="D406" s="14" t="s">
        <v>868</v>
      </c>
      <c r="E406" s="12">
        <f>MONTH(Tabla62346810111213[[#This Row],[F_PROPUESTA]])</f>
        <v>11</v>
      </c>
      <c r="F406" s="15">
        <v>44875</v>
      </c>
      <c r="G406" s="15" t="s">
        <v>15</v>
      </c>
      <c r="H406" s="16" t="s">
        <v>872</v>
      </c>
      <c r="I406" s="17">
        <v>110</v>
      </c>
      <c r="J406" s="17">
        <v>3.3</v>
      </c>
      <c r="K406" s="17">
        <v>113.3</v>
      </c>
      <c r="L406" s="18">
        <v>1</v>
      </c>
      <c r="M406" s="19" t="s">
        <v>17</v>
      </c>
    </row>
    <row r="407" spans="1:13" ht="20.100000000000001" customHeight="1" x14ac:dyDescent="0.35">
      <c r="A407" s="9">
        <v>221749</v>
      </c>
      <c r="B407" s="9">
        <v>2022</v>
      </c>
      <c r="C407" s="9" t="s">
        <v>873</v>
      </c>
      <c r="D407" s="14" t="s">
        <v>874</v>
      </c>
      <c r="E407" s="12">
        <f>MONTH(Tabla62346810111213[[#This Row],[F_PROPUESTA]])</f>
        <v>12</v>
      </c>
      <c r="F407" s="15">
        <v>44914</v>
      </c>
      <c r="G407" s="15" t="s">
        <v>15</v>
      </c>
      <c r="H407" s="16" t="s">
        <v>875</v>
      </c>
      <c r="I407" s="17">
        <v>1700</v>
      </c>
      <c r="J407" s="17">
        <v>119</v>
      </c>
      <c r="K407" s="17">
        <v>1819</v>
      </c>
      <c r="L407" s="18">
        <v>8</v>
      </c>
      <c r="M407" s="19" t="s">
        <v>17</v>
      </c>
    </row>
    <row r="408" spans="1:13" ht="20.100000000000001" customHeight="1" x14ac:dyDescent="0.35">
      <c r="A408" s="9">
        <v>221154</v>
      </c>
      <c r="B408" s="9">
        <v>2022</v>
      </c>
      <c r="C408" s="9" t="s">
        <v>876</v>
      </c>
      <c r="D408" s="14" t="s">
        <v>658</v>
      </c>
      <c r="E408" s="12">
        <f>MONTH(Tabla62346810111213[[#This Row],[F_PROPUESTA]])</f>
        <v>10</v>
      </c>
      <c r="F408" s="15">
        <v>44837</v>
      </c>
      <c r="G408" s="15" t="s">
        <v>15</v>
      </c>
      <c r="H408" s="16" t="s">
        <v>877</v>
      </c>
      <c r="I408" s="17">
        <v>462</v>
      </c>
      <c r="J408" s="17">
        <v>13.86</v>
      </c>
      <c r="K408" s="17">
        <v>475.86</v>
      </c>
      <c r="L408" s="18">
        <v>1</v>
      </c>
      <c r="M408" s="19" t="s">
        <v>17</v>
      </c>
    </row>
    <row r="409" spans="1:13" ht="20.100000000000001" customHeight="1" x14ac:dyDescent="0.35">
      <c r="A409" s="9">
        <v>221282</v>
      </c>
      <c r="B409" s="9">
        <v>2022</v>
      </c>
      <c r="C409" s="9" t="s">
        <v>876</v>
      </c>
      <c r="D409" s="14" t="s">
        <v>658</v>
      </c>
      <c r="E409" s="12">
        <f>MONTH(Tabla62346810111213[[#This Row],[F_PROPUESTA]])</f>
        <v>10</v>
      </c>
      <c r="F409" s="15">
        <v>44852</v>
      </c>
      <c r="G409" s="15" t="s">
        <v>15</v>
      </c>
      <c r="H409" s="16" t="s">
        <v>878</v>
      </c>
      <c r="I409" s="17">
        <v>90</v>
      </c>
      <c r="J409" s="17">
        <v>2.7</v>
      </c>
      <c r="K409" s="17">
        <v>92.7</v>
      </c>
      <c r="L409" s="18">
        <v>2</v>
      </c>
      <c r="M409" s="19" t="s">
        <v>17</v>
      </c>
    </row>
    <row r="410" spans="1:13" ht="20.100000000000001" customHeight="1" x14ac:dyDescent="0.35">
      <c r="A410" s="9">
        <v>221612</v>
      </c>
      <c r="B410" s="9">
        <v>2022</v>
      </c>
      <c r="C410" s="9" t="s">
        <v>876</v>
      </c>
      <c r="D410" s="14" t="s">
        <v>658</v>
      </c>
      <c r="E410" s="12">
        <f>MONTH(Tabla62346810111213[[#This Row],[F_PROPUESTA]])</f>
        <v>11</v>
      </c>
      <c r="F410" s="15">
        <v>44890</v>
      </c>
      <c r="G410" s="15" t="s">
        <v>15</v>
      </c>
      <c r="H410" s="16" t="s">
        <v>879</v>
      </c>
      <c r="I410" s="17">
        <v>140</v>
      </c>
      <c r="J410" s="17">
        <v>4.2</v>
      </c>
      <c r="K410" s="17">
        <v>144.19999999999999</v>
      </c>
      <c r="L410" s="18">
        <v>2</v>
      </c>
      <c r="M410" s="19" t="s">
        <v>17</v>
      </c>
    </row>
    <row r="411" spans="1:13" ht="20.100000000000001" customHeight="1" x14ac:dyDescent="0.35">
      <c r="A411" s="9">
        <v>221405</v>
      </c>
      <c r="B411" s="9">
        <v>2022</v>
      </c>
      <c r="C411" s="9" t="s">
        <v>880</v>
      </c>
      <c r="D411" s="14" t="s">
        <v>658</v>
      </c>
      <c r="E411" s="12">
        <f>MONTH(Tabla62346810111213[[#This Row],[F_PROPUESTA]])</f>
        <v>11</v>
      </c>
      <c r="F411" s="15">
        <v>44872</v>
      </c>
      <c r="G411" s="15" t="s">
        <v>15</v>
      </c>
      <c r="H411" s="16" t="s">
        <v>881</v>
      </c>
      <c r="I411" s="17">
        <v>50</v>
      </c>
      <c r="J411" s="17">
        <v>1.5</v>
      </c>
      <c r="K411" s="17">
        <v>51.5</v>
      </c>
      <c r="L411" s="18">
        <v>5</v>
      </c>
      <c r="M411" s="19" t="s">
        <v>17</v>
      </c>
    </row>
    <row r="412" spans="1:13" ht="20.100000000000001" customHeight="1" x14ac:dyDescent="0.35">
      <c r="A412" s="9">
        <v>221406</v>
      </c>
      <c r="B412" s="9">
        <v>2022</v>
      </c>
      <c r="C412" s="9" t="s">
        <v>880</v>
      </c>
      <c r="D412" s="14" t="s">
        <v>658</v>
      </c>
      <c r="E412" s="12">
        <f>MONTH(Tabla62346810111213[[#This Row],[F_PROPUESTA]])</f>
        <v>11</v>
      </c>
      <c r="F412" s="15">
        <v>44872</v>
      </c>
      <c r="G412" s="15" t="s">
        <v>15</v>
      </c>
      <c r="H412" s="16" t="s">
        <v>882</v>
      </c>
      <c r="I412" s="17">
        <v>660</v>
      </c>
      <c r="J412" s="17">
        <v>19.8</v>
      </c>
      <c r="K412" s="17">
        <v>679.8</v>
      </c>
      <c r="L412" s="18">
        <v>6</v>
      </c>
      <c r="M412" s="19" t="s">
        <v>17</v>
      </c>
    </row>
    <row r="413" spans="1:13" ht="20.100000000000001" customHeight="1" x14ac:dyDescent="0.35">
      <c r="A413" s="9">
        <v>221523</v>
      </c>
      <c r="B413" s="9">
        <v>2022</v>
      </c>
      <c r="C413" s="9" t="s">
        <v>880</v>
      </c>
      <c r="D413" s="14" t="s">
        <v>658</v>
      </c>
      <c r="E413" s="12">
        <f>MONTH(Tabla62346810111213[[#This Row],[F_PROPUESTA]])</f>
        <v>11</v>
      </c>
      <c r="F413" s="15">
        <v>44883</v>
      </c>
      <c r="G413" s="15" t="s">
        <v>15</v>
      </c>
      <c r="H413" s="16" t="s">
        <v>883</v>
      </c>
      <c r="I413" s="17">
        <v>150</v>
      </c>
      <c r="J413" s="17">
        <v>4.5</v>
      </c>
      <c r="K413" s="17">
        <v>154.5</v>
      </c>
      <c r="L413" s="18">
        <v>3</v>
      </c>
      <c r="M413" s="19" t="s">
        <v>17</v>
      </c>
    </row>
    <row r="414" spans="1:13" ht="20.100000000000001" customHeight="1" x14ac:dyDescent="0.35">
      <c r="A414" s="9">
        <v>221672</v>
      </c>
      <c r="B414" s="9">
        <v>2022</v>
      </c>
      <c r="C414" s="9" t="s">
        <v>884</v>
      </c>
      <c r="D414" s="14" t="s">
        <v>885</v>
      </c>
      <c r="E414" s="12">
        <f>MONTH(Tabla62346810111213[[#This Row],[F_PROPUESTA]])</f>
        <v>11</v>
      </c>
      <c r="F414" s="15">
        <v>44891</v>
      </c>
      <c r="G414" s="15" t="s">
        <v>15</v>
      </c>
      <c r="H414" s="16" t="s">
        <v>886</v>
      </c>
      <c r="I414" s="17">
        <v>11990</v>
      </c>
      <c r="J414" s="17">
        <v>839.3</v>
      </c>
      <c r="K414" s="17">
        <v>12829.3</v>
      </c>
      <c r="L414" s="18">
        <v>35</v>
      </c>
      <c r="M414" s="19" t="s">
        <v>17</v>
      </c>
    </row>
    <row r="415" spans="1:13" ht="20.100000000000001" customHeight="1" x14ac:dyDescent="0.35">
      <c r="A415" s="9">
        <v>221565</v>
      </c>
      <c r="B415" s="9">
        <v>2022</v>
      </c>
      <c r="C415" s="9" t="s">
        <v>887</v>
      </c>
      <c r="D415" s="14" t="s">
        <v>888</v>
      </c>
      <c r="E415" s="12">
        <f>MONTH(Tabla62346810111213[[#This Row],[F_PROPUESTA]])</f>
        <v>12</v>
      </c>
      <c r="F415" s="15">
        <v>44902</v>
      </c>
      <c r="G415" s="15" t="s">
        <v>15</v>
      </c>
      <c r="H415" s="16" t="s">
        <v>889</v>
      </c>
      <c r="I415" s="17">
        <v>11995</v>
      </c>
      <c r="J415" s="17">
        <v>839.65</v>
      </c>
      <c r="K415" s="17">
        <v>12834.65</v>
      </c>
      <c r="L415" s="18">
        <v>1</v>
      </c>
      <c r="M415" s="19" t="s">
        <v>17</v>
      </c>
    </row>
    <row r="416" spans="1:13" ht="20.100000000000001" customHeight="1" x14ac:dyDescent="0.35">
      <c r="A416" s="9">
        <v>221443</v>
      </c>
      <c r="B416" s="9">
        <v>2022</v>
      </c>
      <c r="C416" s="9" t="s">
        <v>890</v>
      </c>
      <c r="D416" s="14" t="s">
        <v>891</v>
      </c>
      <c r="E416" s="12">
        <f>MONTH(Tabla62346810111213[[#This Row],[F_PROPUESTA]])</f>
        <v>10</v>
      </c>
      <c r="F416" s="15">
        <v>44859</v>
      </c>
      <c r="G416" s="15" t="s">
        <v>15</v>
      </c>
      <c r="H416" s="16" t="s">
        <v>892</v>
      </c>
      <c r="I416" s="17">
        <v>1650</v>
      </c>
      <c r="J416" s="17">
        <v>115.5</v>
      </c>
      <c r="K416" s="17">
        <v>1765.5</v>
      </c>
      <c r="L416" s="18">
        <v>21</v>
      </c>
      <c r="M416" s="19" t="s">
        <v>17</v>
      </c>
    </row>
    <row r="417" spans="1:13" ht="20.100000000000001" customHeight="1" x14ac:dyDescent="0.35">
      <c r="A417" s="9">
        <v>221508</v>
      </c>
      <c r="B417" s="9">
        <v>2022</v>
      </c>
      <c r="C417" s="9" t="s">
        <v>890</v>
      </c>
      <c r="D417" s="14" t="s">
        <v>891</v>
      </c>
      <c r="E417" s="12">
        <f>MONTH(Tabla62346810111213[[#This Row],[F_PROPUESTA]])</f>
        <v>11</v>
      </c>
      <c r="F417" s="15">
        <v>44881</v>
      </c>
      <c r="G417" s="15" t="s">
        <v>15</v>
      </c>
      <c r="H417" s="16" t="s">
        <v>893</v>
      </c>
      <c r="I417" s="17">
        <v>1920</v>
      </c>
      <c r="J417" s="17">
        <v>134</v>
      </c>
      <c r="K417" s="17">
        <v>2054</v>
      </c>
      <c r="L417" s="18">
        <v>30</v>
      </c>
      <c r="M417" s="19" t="s">
        <v>17</v>
      </c>
    </row>
    <row r="418" spans="1:13" ht="20.100000000000001" customHeight="1" x14ac:dyDescent="0.35">
      <c r="A418" s="9">
        <v>221582</v>
      </c>
      <c r="B418" s="9">
        <v>2022</v>
      </c>
      <c r="C418" s="9" t="s">
        <v>894</v>
      </c>
      <c r="D418" s="14" t="s">
        <v>895</v>
      </c>
      <c r="E418" s="12">
        <f>MONTH(Tabla62346810111213[[#This Row],[F_PROPUESTA]])</f>
        <v>11</v>
      </c>
      <c r="F418" s="15">
        <v>44889</v>
      </c>
      <c r="G418" s="15" t="s">
        <v>15</v>
      </c>
      <c r="H418" s="16" t="s">
        <v>207</v>
      </c>
      <c r="I418" s="17">
        <v>1200</v>
      </c>
      <c r="J418" s="17">
        <v>84</v>
      </c>
      <c r="K418" s="17">
        <v>1284</v>
      </c>
      <c r="L418" s="18">
        <v>2</v>
      </c>
      <c r="M418" s="19" t="s">
        <v>17</v>
      </c>
    </row>
    <row r="419" spans="1:13" ht="20.100000000000001" customHeight="1" x14ac:dyDescent="0.35">
      <c r="A419" s="9">
        <v>221502</v>
      </c>
      <c r="B419" s="9">
        <v>2022</v>
      </c>
      <c r="C419" s="9" t="s">
        <v>896</v>
      </c>
      <c r="D419" s="14">
        <v>6947710965</v>
      </c>
      <c r="E419" s="12">
        <f>MONTH(Tabla62346810111213[[#This Row],[F_PROPUESTA]])</f>
        <v>11</v>
      </c>
      <c r="F419" s="15">
        <v>44881</v>
      </c>
      <c r="G419" s="15" t="s">
        <v>15</v>
      </c>
      <c r="H419" s="16" t="s">
        <v>897</v>
      </c>
      <c r="I419" s="17">
        <v>9660</v>
      </c>
      <c r="J419" s="17">
        <v>676.2</v>
      </c>
      <c r="K419" s="17">
        <v>10336.200000000001</v>
      </c>
      <c r="L419" s="18">
        <v>1</v>
      </c>
      <c r="M419" s="19" t="s">
        <v>31</v>
      </c>
    </row>
    <row r="420" spans="1:13" ht="20.100000000000001" customHeight="1" x14ac:dyDescent="0.35">
      <c r="A420" s="9">
        <v>221172</v>
      </c>
      <c r="B420" s="9">
        <v>2022</v>
      </c>
      <c r="C420" s="9" t="s">
        <v>898</v>
      </c>
      <c r="D420" s="14" t="s">
        <v>899</v>
      </c>
      <c r="E420" s="12">
        <f>MONTH(Tabla62346810111213[[#This Row],[F_PROPUESTA]])</f>
        <v>10</v>
      </c>
      <c r="F420" s="15">
        <v>44840</v>
      </c>
      <c r="G420" s="15" t="s">
        <v>15</v>
      </c>
      <c r="H420" s="16" t="s">
        <v>900</v>
      </c>
      <c r="I420" s="17">
        <v>2280.4899999999998</v>
      </c>
      <c r="J420" s="17">
        <v>159.6343</v>
      </c>
      <c r="K420" s="17">
        <v>2440.1242999999999</v>
      </c>
      <c r="L420" s="18">
        <v>1</v>
      </c>
      <c r="M420" s="19" t="s">
        <v>17</v>
      </c>
    </row>
    <row r="421" spans="1:13" ht="20.100000000000001" customHeight="1" x14ac:dyDescent="0.35">
      <c r="A421" s="9">
        <v>221230</v>
      </c>
      <c r="B421" s="9">
        <v>2022</v>
      </c>
      <c r="C421" s="9" t="s">
        <v>898</v>
      </c>
      <c r="D421" s="14" t="s">
        <v>899</v>
      </c>
      <c r="E421" s="12">
        <f>MONTH(Tabla62346810111213[[#This Row],[F_PROPUESTA]])</f>
        <v>10</v>
      </c>
      <c r="F421" s="15">
        <v>44844</v>
      </c>
      <c r="G421" s="15" t="s">
        <v>15</v>
      </c>
      <c r="H421" s="16" t="s">
        <v>901</v>
      </c>
      <c r="I421" s="17">
        <v>927.16</v>
      </c>
      <c r="J421" s="17">
        <v>64.901200000000003</v>
      </c>
      <c r="K421" s="17">
        <v>992.06119999999999</v>
      </c>
      <c r="L421" s="18">
        <v>1</v>
      </c>
      <c r="M421" s="19" t="s">
        <v>17</v>
      </c>
    </row>
    <row r="422" spans="1:13" ht="20.100000000000001" customHeight="1" x14ac:dyDescent="0.35">
      <c r="A422" s="9">
        <v>221744</v>
      </c>
      <c r="B422" s="9">
        <v>2022</v>
      </c>
      <c r="C422" s="9" t="s">
        <v>902</v>
      </c>
      <c r="D422" s="14" t="s">
        <v>903</v>
      </c>
      <c r="E422" s="12">
        <f>MONTH(Tabla62346810111213[[#This Row],[F_PROPUESTA]])</f>
        <v>12</v>
      </c>
      <c r="F422" s="15">
        <v>44910</v>
      </c>
      <c r="G422" s="15" t="s">
        <v>15</v>
      </c>
      <c r="H422" s="16" t="s">
        <v>904</v>
      </c>
      <c r="I422" s="17">
        <v>619.91999999999996</v>
      </c>
      <c r="J422" s="17">
        <v>0</v>
      </c>
      <c r="K422" s="17">
        <v>619.91999999999996</v>
      </c>
      <c r="L422" s="18">
        <v>2</v>
      </c>
      <c r="M422" s="19" t="s">
        <v>17</v>
      </c>
    </row>
    <row r="423" spans="1:13" ht="20.100000000000001" customHeight="1" x14ac:dyDescent="0.35">
      <c r="A423" s="9">
        <v>221752</v>
      </c>
      <c r="B423" s="9">
        <v>2022</v>
      </c>
      <c r="C423" s="9" t="s">
        <v>902</v>
      </c>
      <c r="D423" s="14" t="s">
        <v>903</v>
      </c>
      <c r="E423" s="12">
        <f>MONTH(Tabla62346810111213[[#This Row],[F_PROPUESTA]])</f>
        <v>12</v>
      </c>
      <c r="F423" s="15">
        <v>44910</v>
      </c>
      <c r="G423" s="15" t="s">
        <v>15</v>
      </c>
      <c r="H423" s="16" t="s">
        <v>905</v>
      </c>
      <c r="I423" s="17">
        <v>534.85</v>
      </c>
      <c r="J423" s="17">
        <v>0</v>
      </c>
      <c r="K423" s="17">
        <v>534.85</v>
      </c>
      <c r="L423" s="18">
        <v>2</v>
      </c>
      <c r="M423" s="19" t="s">
        <v>17</v>
      </c>
    </row>
    <row r="424" spans="1:13" ht="20.100000000000001" customHeight="1" x14ac:dyDescent="0.35">
      <c r="A424" s="9">
        <v>221578</v>
      </c>
      <c r="B424" s="9">
        <v>2022</v>
      </c>
      <c r="C424" s="9" t="s">
        <v>906</v>
      </c>
      <c r="D424" s="14" t="s">
        <v>907</v>
      </c>
      <c r="E424" s="12">
        <f>MONTH(Tabla62346810111213[[#This Row],[F_PROPUESTA]])</f>
        <v>11</v>
      </c>
      <c r="F424" s="15">
        <v>44889</v>
      </c>
      <c r="G424" s="15" t="s">
        <v>15</v>
      </c>
      <c r="H424" s="16" t="s">
        <v>908</v>
      </c>
      <c r="I424" s="17">
        <v>6150</v>
      </c>
      <c r="J424" s="17">
        <v>430.5</v>
      </c>
      <c r="K424" s="17">
        <v>6580.5</v>
      </c>
      <c r="L424" s="18">
        <v>8</v>
      </c>
      <c r="M424" s="19" t="s">
        <v>17</v>
      </c>
    </row>
    <row r="425" spans="1:13" ht="20.100000000000001" customHeight="1" x14ac:dyDescent="0.35">
      <c r="A425" s="9">
        <v>221399</v>
      </c>
      <c r="B425" s="9">
        <v>2022</v>
      </c>
      <c r="C425" s="9" t="s">
        <v>909</v>
      </c>
      <c r="D425" s="14" t="s">
        <v>910</v>
      </c>
      <c r="E425" s="12">
        <f>MONTH(Tabla62346810111213[[#This Row],[F_PROPUESTA]])</f>
        <v>11</v>
      </c>
      <c r="F425" s="15">
        <v>44872</v>
      </c>
      <c r="G425" s="15" t="s">
        <v>15</v>
      </c>
      <c r="H425" s="16" t="s">
        <v>911</v>
      </c>
      <c r="I425" s="17">
        <v>11970</v>
      </c>
      <c r="J425" s="17">
        <v>837.9</v>
      </c>
      <c r="K425" s="17">
        <v>12807.9</v>
      </c>
      <c r="L425" s="18">
        <v>2</v>
      </c>
      <c r="M425" s="19" t="s">
        <v>17</v>
      </c>
    </row>
    <row r="426" spans="1:13" ht="20.100000000000001" customHeight="1" x14ac:dyDescent="0.35">
      <c r="A426" s="9">
        <v>221180</v>
      </c>
      <c r="B426" s="9">
        <v>2022</v>
      </c>
      <c r="C426" s="9" t="s">
        <v>912</v>
      </c>
      <c r="D426" s="14" t="s">
        <v>913</v>
      </c>
      <c r="E426" s="12">
        <f>MONTH(Tabla62346810111213[[#This Row],[F_PROPUESTA]])</f>
        <v>10</v>
      </c>
      <c r="F426" s="15">
        <v>44841</v>
      </c>
      <c r="G426" s="15" t="s">
        <v>15</v>
      </c>
      <c r="H426" s="16" t="s">
        <v>914</v>
      </c>
      <c r="I426" s="17">
        <v>275.5</v>
      </c>
      <c r="J426" s="17">
        <v>8.27</v>
      </c>
      <c r="K426" s="17">
        <v>283.77</v>
      </c>
      <c r="L426" s="18">
        <v>3</v>
      </c>
      <c r="M426" s="19" t="s">
        <v>31</v>
      </c>
    </row>
    <row r="427" spans="1:13" ht="20.100000000000001" customHeight="1" x14ac:dyDescent="0.35">
      <c r="A427" s="9">
        <v>221485</v>
      </c>
      <c r="B427" s="9">
        <v>2022</v>
      </c>
      <c r="C427" s="9" t="s">
        <v>912</v>
      </c>
      <c r="D427" s="14" t="s">
        <v>913</v>
      </c>
      <c r="E427" s="12">
        <f>MONTH(Tabla62346810111213[[#This Row],[F_PROPUESTA]])</f>
        <v>11</v>
      </c>
      <c r="F427" s="15">
        <v>44876</v>
      </c>
      <c r="G427" s="15" t="s">
        <v>15</v>
      </c>
      <c r="H427" s="16" t="s">
        <v>915</v>
      </c>
      <c r="I427" s="17">
        <v>81.52</v>
      </c>
      <c r="J427" s="17">
        <v>2.4500000000000002</v>
      </c>
      <c r="K427" s="17">
        <v>83.97</v>
      </c>
      <c r="L427" s="18">
        <v>3</v>
      </c>
      <c r="M427" s="19" t="s">
        <v>31</v>
      </c>
    </row>
    <row r="428" spans="1:13" ht="20.100000000000001" customHeight="1" x14ac:dyDescent="0.35">
      <c r="A428" s="9">
        <v>221807</v>
      </c>
      <c r="B428" s="9">
        <v>2022</v>
      </c>
      <c r="C428" s="9" t="s">
        <v>916</v>
      </c>
      <c r="D428" s="14" t="s">
        <v>913</v>
      </c>
      <c r="E428" s="12">
        <f>MONTH(Tabla62346810111213[[#This Row],[F_PROPUESTA]])</f>
        <v>12</v>
      </c>
      <c r="F428" s="15">
        <v>44924</v>
      </c>
      <c r="G428" s="15" t="s">
        <v>15</v>
      </c>
      <c r="H428" s="16" t="s">
        <v>917</v>
      </c>
      <c r="I428" s="17">
        <v>534.6</v>
      </c>
      <c r="J428" s="17">
        <v>16.04</v>
      </c>
      <c r="K428" s="17">
        <v>550.64</v>
      </c>
      <c r="L428" s="18">
        <v>1</v>
      </c>
      <c r="M428" s="19" t="s">
        <v>31</v>
      </c>
    </row>
    <row r="429" spans="1:13" ht="20.100000000000001" customHeight="1" x14ac:dyDescent="0.35">
      <c r="A429" s="9">
        <v>221504</v>
      </c>
      <c r="B429" s="9">
        <v>2022</v>
      </c>
      <c r="C429" s="9" t="s">
        <v>918</v>
      </c>
      <c r="D429" s="14" t="s">
        <v>919</v>
      </c>
      <c r="E429" s="12">
        <f>MONTH(Tabla62346810111213[[#This Row],[F_PROPUESTA]])</f>
        <v>11</v>
      </c>
      <c r="F429" s="15">
        <v>44880</v>
      </c>
      <c r="G429" s="15" t="s">
        <v>15</v>
      </c>
      <c r="H429" s="16" t="s">
        <v>920</v>
      </c>
      <c r="I429" s="17">
        <v>9900</v>
      </c>
      <c r="J429" s="17">
        <v>693</v>
      </c>
      <c r="K429" s="17">
        <v>10593</v>
      </c>
      <c r="L429" s="18">
        <v>7</v>
      </c>
      <c r="M429" s="19" t="s">
        <v>17</v>
      </c>
    </row>
    <row r="430" spans="1:13" ht="20.100000000000001" customHeight="1" x14ac:dyDescent="0.35">
      <c r="A430" s="9">
        <v>221605</v>
      </c>
      <c r="B430" s="9">
        <v>2022</v>
      </c>
      <c r="C430" s="9" t="s">
        <v>921</v>
      </c>
      <c r="D430" s="14" t="s">
        <v>922</v>
      </c>
      <c r="E430" s="12">
        <f>MONTH(Tabla62346810111213[[#This Row],[F_PROPUESTA]])</f>
        <v>11</v>
      </c>
      <c r="F430" s="15">
        <v>44894</v>
      </c>
      <c r="G430" s="15" t="s">
        <v>15</v>
      </c>
      <c r="H430" s="16" t="s">
        <v>923</v>
      </c>
      <c r="I430" s="17">
        <v>8079.47</v>
      </c>
      <c r="J430" s="17">
        <v>565.55999999999995</v>
      </c>
      <c r="K430" s="17">
        <v>8645.0300000000007</v>
      </c>
      <c r="L430" s="18">
        <v>8</v>
      </c>
      <c r="M430" s="19" t="s">
        <v>17</v>
      </c>
    </row>
    <row r="431" spans="1:13" ht="20.100000000000001" customHeight="1" x14ac:dyDescent="0.35">
      <c r="A431" s="9">
        <v>221756</v>
      </c>
      <c r="B431" s="9">
        <v>2022</v>
      </c>
      <c r="C431" s="9" t="s">
        <v>924</v>
      </c>
      <c r="D431" s="14" t="s">
        <v>925</v>
      </c>
      <c r="E431" s="12">
        <f>MONTH(Tabla62346810111213[[#This Row],[F_PROPUESTA]])</f>
        <v>12</v>
      </c>
      <c r="F431" s="15">
        <v>44911</v>
      </c>
      <c r="G431" s="15" t="s">
        <v>15</v>
      </c>
      <c r="H431" s="16" t="s">
        <v>926</v>
      </c>
      <c r="I431" s="17">
        <v>1850</v>
      </c>
      <c r="J431" s="17">
        <v>129.5</v>
      </c>
      <c r="K431" s="17">
        <v>1979.5</v>
      </c>
      <c r="L431" s="18">
        <v>7</v>
      </c>
      <c r="M431" s="19" t="s">
        <v>17</v>
      </c>
    </row>
    <row r="432" spans="1:13" ht="20.100000000000001" customHeight="1" x14ac:dyDescent="0.35">
      <c r="A432" s="9">
        <v>221373</v>
      </c>
      <c r="B432" s="9">
        <v>2022</v>
      </c>
      <c r="C432" s="9" t="s">
        <v>927</v>
      </c>
      <c r="D432" s="14" t="s">
        <v>928</v>
      </c>
      <c r="E432" s="12">
        <f>MONTH(Tabla62346810111213[[#This Row],[F_PROPUESTA]])</f>
        <v>11</v>
      </c>
      <c r="F432" s="15">
        <v>44874</v>
      </c>
      <c r="G432" s="15" t="s">
        <v>15</v>
      </c>
      <c r="H432" s="16" t="s">
        <v>929</v>
      </c>
      <c r="I432" s="17">
        <v>7697.2</v>
      </c>
      <c r="J432" s="17">
        <v>538.79999999999995</v>
      </c>
      <c r="K432" s="17">
        <v>8236</v>
      </c>
      <c r="L432" s="18">
        <v>4</v>
      </c>
      <c r="M432" s="19" t="s">
        <v>17</v>
      </c>
    </row>
    <row r="433" spans="1:13" ht="20.100000000000001" customHeight="1" x14ac:dyDescent="0.35">
      <c r="A433" s="9"/>
      <c r="B433" s="9"/>
      <c r="E433" s="12"/>
      <c r="F433" s="23"/>
      <c r="K433" s="17"/>
    </row>
    <row r="434" spans="1:13" ht="20.100000000000001" customHeight="1" x14ac:dyDescent="0.35">
      <c r="A434" s="9"/>
      <c r="B434" s="9"/>
      <c r="E434" s="12"/>
      <c r="F434" s="15"/>
      <c r="G434" s="15"/>
      <c r="H434" s="16"/>
      <c r="I434" s="17"/>
      <c r="J434" s="17"/>
      <c r="K434" s="17"/>
      <c r="L434" s="18"/>
      <c r="M434" s="19"/>
    </row>
    <row r="435" spans="1:13" ht="20.100000000000001" customHeight="1" x14ac:dyDescent="0.35">
      <c r="A435" s="9"/>
      <c r="B435" s="9"/>
      <c r="E435" s="12"/>
      <c r="F435" s="15"/>
      <c r="G435" s="15"/>
      <c r="H435" s="16"/>
      <c r="I435" s="17"/>
      <c r="J435" s="17"/>
      <c r="K435" s="17"/>
      <c r="L435" s="18"/>
      <c r="M435" s="19"/>
    </row>
    <row r="436" spans="1:13" ht="20.100000000000001" customHeight="1" x14ac:dyDescent="0.35">
      <c r="A436" s="9"/>
      <c r="B436" s="9"/>
      <c r="C436" s="9"/>
      <c r="D436" s="14"/>
      <c r="E436" s="12"/>
      <c r="F436" s="15"/>
      <c r="G436" s="15"/>
      <c r="H436" s="1"/>
      <c r="I436" s="17"/>
      <c r="J436" s="17"/>
      <c r="K436" s="17"/>
      <c r="L436" s="18"/>
      <c r="M436" s="19"/>
    </row>
    <row r="437" spans="1:13" ht="20.100000000000001" customHeight="1" x14ac:dyDescent="0.35">
      <c r="A437" s="9"/>
      <c r="B437" s="9"/>
      <c r="C437" s="9"/>
      <c r="D437" s="14"/>
      <c r="E437" s="12"/>
      <c r="F437" s="15"/>
      <c r="G437" s="15"/>
      <c r="H437" s="16"/>
      <c r="I437" s="17"/>
      <c r="J437" s="17"/>
      <c r="K437" s="17"/>
      <c r="L437" s="18"/>
      <c r="M437" s="19"/>
    </row>
    <row r="438" spans="1:13" ht="20.100000000000001" customHeight="1" x14ac:dyDescent="0.35">
      <c r="A438" s="9"/>
      <c r="B438" s="9"/>
      <c r="C438" s="9"/>
      <c r="D438" s="14"/>
      <c r="E438" s="12"/>
      <c r="F438" s="15"/>
      <c r="G438" s="15"/>
      <c r="H438" s="16"/>
      <c r="I438" s="17"/>
      <c r="J438" s="17"/>
      <c r="K438" s="17"/>
      <c r="L438" s="18"/>
      <c r="M438" s="19"/>
    </row>
    <row r="439" spans="1:13" ht="20.100000000000001" customHeight="1" x14ac:dyDescent="0.35">
      <c r="A439" s="9"/>
      <c r="B439" s="9"/>
      <c r="C439" s="9"/>
      <c r="D439" s="14"/>
      <c r="E439" s="12"/>
      <c r="F439" s="15"/>
      <c r="G439" s="15"/>
      <c r="H439" s="16"/>
      <c r="I439" s="17"/>
      <c r="J439" s="17"/>
      <c r="K439" s="17"/>
      <c r="L439" s="18"/>
      <c r="M439" s="19"/>
    </row>
    <row r="440" spans="1:13" ht="20.100000000000001" customHeight="1" x14ac:dyDescent="0.35">
      <c r="A440" s="9"/>
      <c r="B440" s="9"/>
      <c r="C440" s="9"/>
      <c r="D440" s="14"/>
      <c r="E440" s="12"/>
      <c r="F440" s="15"/>
      <c r="G440" s="15"/>
      <c r="H440" s="16"/>
      <c r="I440" s="17"/>
      <c r="J440" s="17"/>
      <c r="K440" s="17"/>
      <c r="L440" s="18"/>
      <c r="M440" s="19"/>
    </row>
    <row r="441" spans="1:13" ht="20.100000000000001" customHeight="1" x14ac:dyDescent="0.35">
      <c r="A441" s="9"/>
      <c r="B441" s="9"/>
      <c r="C441" s="9"/>
      <c r="D441" s="14"/>
      <c r="E441" s="12"/>
      <c r="F441" s="15"/>
      <c r="G441" s="15"/>
      <c r="H441" s="16"/>
      <c r="I441" s="17"/>
      <c r="J441" s="17"/>
      <c r="K441" s="17"/>
      <c r="L441" s="18"/>
      <c r="M441" s="19"/>
    </row>
    <row r="442" spans="1:13" ht="20.100000000000001" customHeight="1" x14ac:dyDescent="0.35">
      <c r="A442" s="9"/>
      <c r="B442" s="9"/>
      <c r="C442" s="9"/>
      <c r="D442" s="14"/>
      <c r="E442" s="12"/>
      <c r="F442" s="15"/>
      <c r="G442" s="15"/>
      <c r="H442" s="16"/>
      <c r="I442" s="17"/>
      <c r="J442" s="17"/>
      <c r="K442" s="17"/>
      <c r="L442" s="18"/>
      <c r="M442" s="19"/>
    </row>
    <row r="443" spans="1:13" ht="20.100000000000001" customHeight="1" x14ac:dyDescent="0.35">
      <c r="A443" s="9"/>
      <c r="B443" s="9"/>
      <c r="C443" s="9"/>
      <c r="D443" s="14"/>
      <c r="E443" s="12"/>
      <c r="F443" s="15"/>
      <c r="G443" s="15"/>
      <c r="H443" s="16"/>
      <c r="I443" s="17"/>
      <c r="J443" s="17"/>
      <c r="K443" s="17"/>
      <c r="L443" s="18"/>
      <c r="M443" s="19"/>
    </row>
    <row r="444" spans="1:13" ht="20.100000000000001" customHeight="1" x14ac:dyDescent="0.35">
      <c r="A444" s="9"/>
      <c r="B444" s="9"/>
      <c r="C444" s="9"/>
      <c r="D444" s="14"/>
      <c r="E444" s="12"/>
      <c r="F444" s="15"/>
      <c r="G444" s="15"/>
      <c r="H444" s="16"/>
      <c r="I444" s="17"/>
      <c r="J444" s="17"/>
      <c r="K444" s="17"/>
      <c r="L444" s="18"/>
      <c r="M444" s="19"/>
    </row>
    <row r="445" spans="1:13" ht="20.100000000000001" customHeight="1" x14ac:dyDescent="0.35">
      <c r="A445" s="9"/>
      <c r="B445" s="9"/>
      <c r="C445" s="9"/>
      <c r="D445" s="14"/>
      <c r="E445" s="12"/>
      <c r="F445" s="15"/>
      <c r="G445" s="15"/>
      <c r="H445" s="16"/>
      <c r="I445" s="17"/>
      <c r="J445" s="17"/>
      <c r="K445" s="17"/>
      <c r="L445" s="18"/>
      <c r="M445" s="19"/>
    </row>
    <row r="446" spans="1:13" ht="20.100000000000001" customHeight="1" x14ac:dyDescent="0.35">
      <c r="A446" s="9"/>
      <c r="B446" s="9"/>
      <c r="C446" s="9"/>
      <c r="D446" s="14"/>
      <c r="E446" s="12"/>
      <c r="F446" s="15"/>
      <c r="G446" s="15"/>
      <c r="H446" s="16"/>
      <c r="I446" s="17"/>
      <c r="J446" s="17"/>
      <c r="K446" s="17"/>
      <c r="L446" s="18"/>
      <c r="M446" s="19"/>
    </row>
    <row r="447" spans="1:13" ht="20.100000000000001" customHeight="1" x14ac:dyDescent="0.35">
      <c r="A447" s="9"/>
      <c r="B447" s="9"/>
      <c r="C447" s="9"/>
      <c r="D447" s="14"/>
      <c r="E447" s="12"/>
      <c r="F447" s="15"/>
      <c r="G447" s="15"/>
      <c r="H447" s="16"/>
      <c r="I447" s="17"/>
      <c r="J447" s="17"/>
      <c r="K447" s="17"/>
      <c r="L447" s="18"/>
      <c r="M447" s="19"/>
    </row>
    <row r="448" spans="1:13" ht="20.100000000000001" customHeight="1" x14ac:dyDescent="0.35">
      <c r="A448" s="9"/>
      <c r="B448" s="9"/>
      <c r="C448" s="9"/>
      <c r="D448" s="14"/>
      <c r="E448" s="12"/>
      <c r="F448" s="15"/>
      <c r="G448" s="15"/>
      <c r="H448" s="16"/>
      <c r="I448" s="17"/>
      <c r="J448" s="17"/>
      <c r="K448" s="17"/>
      <c r="L448" s="18"/>
      <c r="M448" s="19"/>
    </row>
    <row r="449" spans="1:13" ht="20.100000000000001" customHeight="1" x14ac:dyDescent="0.35">
      <c r="A449" s="9"/>
      <c r="B449" s="9"/>
      <c r="C449" s="9"/>
      <c r="D449" s="14"/>
      <c r="E449" s="12"/>
      <c r="F449" s="15"/>
      <c r="G449" s="15"/>
      <c r="H449" s="16"/>
      <c r="I449" s="17"/>
      <c r="J449" s="17"/>
      <c r="K449" s="17"/>
      <c r="L449" s="18"/>
      <c r="M449" s="19"/>
    </row>
    <row r="450" spans="1:13" ht="20.100000000000001" customHeight="1" x14ac:dyDescent="0.35">
      <c r="A450" s="9"/>
      <c r="B450" s="9"/>
      <c r="C450" s="9"/>
      <c r="D450" s="14"/>
      <c r="E450" s="12"/>
      <c r="F450" s="15"/>
      <c r="G450" s="15"/>
      <c r="H450" s="16"/>
      <c r="I450" s="17"/>
      <c r="J450" s="17"/>
      <c r="K450" s="17"/>
      <c r="L450" s="18"/>
      <c r="M450" s="19"/>
    </row>
    <row r="451" spans="1:13" ht="20.100000000000001" customHeight="1" x14ac:dyDescent="0.35">
      <c r="A451" s="9"/>
      <c r="B451" s="9"/>
      <c r="C451" s="9"/>
      <c r="D451" s="14"/>
      <c r="E451" s="12"/>
      <c r="F451" s="15"/>
      <c r="G451" s="15"/>
      <c r="H451" s="16"/>
      <c r="I451" s="17"/>
      <c r="J451" s="17"/>
      <c r="K451" s="17"/>
      <c r="L451" s="18"/>
      <c r="M451" s="19"/>
    </row>
    <row r="452" spans="1:13" ht="20.100000000000001" customHeight="1" x14ac:dyDescent="0.35">
      <c r="A452" s="9"/>
      <c r="B452" s="9"/>
      <c r="C452" s="9"/>
      <c r="D452" s="14"/>
      <c r="E452" s="12"/>
      <c r="F452" s="15"/>
      <c r="G452" s="15"/>
      <c r="H452" s="16"/>
      <c r="I452" s="17"/>
      <c r="J452" s="17"/>
      <c r="K452" s="17"/>
      <c r="L452" s="18"/>
      <c r="M452" s="19"/>
    </row>
    <row r="453" spans="1:13" ht="20.100000000000001" customHeight="1" x14ac:dyDescent="0.35">
      <c r="A453" s="9"/>
      <c r="B453" s="9"/>
      <c r="C453" s="9"/>
      <c r="D453" s="14"/>
      <c r="E453" s="12"/>
      <c r="F453" s="15"/>
      <c r="G453" s="15"/>
      <c r="H453" s="16"/>
      <c r="I453" s="17"/>
      <c r="J453" s="17"/>
      <c r="K453" s="17"/>
      <c r="L453" s="18"/>
      <c r="M453" s="19"/>
    </row>
    <row r="454" spans="1:13" ht="20.100000000000001" customHeight="1" x14ac:dyDescent="0.35">
      <c r="A454" s="9"/>
      <c r="B454" s="9"/>
      <c r="C454" s="9"/>
      <c r="D454" s="14"/>
      <c r="E454" s="12"/>
      <c r="F454" s="15"/>
      <c r="G454" s="15"/>
      <c r="H454" s="16"/>
      <c r="I454" s="17"/>
      <c r="J454" s="17"/>
      <c r="K454" s="17"/>
      <c r="L454" s="18"/>
      <c r="M454" s="19"/>
    </row>
    <row r="455" spans="1:13" ht="20.100000000000001" customHeight="1" x14ac:dyDescent="0.35">
      <c r="A455" s="9"/>
      <c r="B455" s="9"/>
      <c r="C455" s="9"/>
      <c r="D455" s="14"/>
      <c r="E455" s="12"/>
      <c r="F455" s="15"/>
      <c r="G455" s="15"/>
      <c r="H455" s="16"/>
      <c r="I455" s="17"/>
      <c r="J455" s="17"/>
      <c r="K455" s="17"/>
      <c r="L455" s="18"/>
      <c r="M455" s="19"/>
    </row>
    <row r="456" spans="1:13" ht="20.100000000000001" customHeight="1" x14ac:dyDescent="0.35">
      <c r="A456" s="9"/>
      <c r="B456" s="9"/>
      <c r="C456" s="9"/>
      <c r="D456" s="14"/>
      <c r="E456" s="12"/>
      <c r="F456" s="15"/>
      <c r="G456" s="15"/>
      <c r="H456" s="16"/>
      <c r="I456" s="17"/>
      <c r="J456" s="17"/>
      <c r="K456" s="17"/>
      <c r="L456" s="18"/>
      <c r="M456" s="19"/>
    </row>
    <row r="457" spans="1:13" ht="20.100000000000001" customHeight="1" x14ac:dyDescent="0.35">
      <c r="A457" s="9"/>
      <c r="B457" s="9"/>
      <c r="C457" s="9"/>
      <c r="D457" s="14"/>
      <c r="E457" s="12"/>
      <c r="F457" s="15"/>
      <c r="G457" s="15"/>
      <c r="H457" s="16"/>
      <c r="I457" s="17"/>
      <c r="J457" s="17"/>
      <c r="K457" s="17"/>
      <c r="L457" s="18"/>
      <c r="M457" s="19"/>
    </row>
    <row r="458" spans="1:13" ht="20.100000000000001" customHeight="1" x14ac:dyDescent="0.35">
      <c r="A458" s="9"/>
      <c r="B458" s="9"/>
      <c r="C458" s="9"/>
      <c r="D458" s="14"/>
      <c r="E458" s="12"/>
      <c r="F458" s="15"/>
      <c r="G458" s="15"/>
      <c r="H458" s="16"/>
      <c r="I458" s="17"/>
      <c r="J458" s="17"/>
      <c r="K458" s="17"/>
      <c r="L458" s="18"/>
      <c r="M458" s="19"/>
    </row>
    <row r="459" spans="1:13" ht="20.100000000000001" customHeight="1" x14ac:dyDescent="0.35">
      <c r="A459" s="9"/>
      <c r="B459" s="9"/>
      <c r="C459" s="9"/>
      <c r="D459" s="14"/>
      <c r="E459" s="12"/>
      <c r="F459" s="15"/>
      <c r="G459" s="15"/>
      <c r="H459" s="16"/>
      <c r="I459" s="17"/>
      <c r="J459" s="17"/>
      <c r="K459" s="17"/>
      <c r="L459" s="18"/>
      <c r="M459" s="19"/>
    </row>
    <row r="460" spans="1:13" ht="20.100000000000001" customHeight="1" x14ac:dyDescent="0.35">
      <c r="A460" s="9"/>
      <c r="B460" s="9"/>
      <c r="C460" s="9"/>
      <c r="D460" s="14"/>
      <c r="E460" s="12"/>
      <c r="F460" s="15"/>
      <c r="G460" s="15"/>
      <c r="H460" s="16"/>
      <c r="I460" s="17"/>
      <c r="J460" s="17"/>
      <c r="K460" s="17"/>
      <c r="L460" s="18"/>
      <c r="M460" s="19"/>
    </row>
    <row r="461" spans="1:13" ht="20.100000000000001" customHeight="1" x14ac:dyDescent="0.35">
      <c r="A461" s="9"/>
      <c r="B461" s="9"/>
      <c r="C461" s="9"/>
      <c r="D461" s="14"/>
      <c r="E461" s="12"/>
      <c r="F461" s="15"/>
      <c r="G461" s="15"/>
      <c r="H461" s="16"/>
      <c r="I461" s="17"/>
      <c r="J461" s="17"/>
      <c r="K461" s="17"/>
      <c r="L461" s="18"/>
      <c r="M461" s="19"/>
    </row>
    <row r="462" spans="1:13" ht="20.100000000000001" customHeight="1" x14ac:dyDescent="0.35">
      <c r="A462" s="9"/>
      <c r="B462" s="9"/>
      <c r="C462" s="9"/>
      <c r="D462" s="14"/>
      <c r="E462" s="12"/>
      <c r="F462" s="15"/>
      <c r="G462" s="15"/>
      <c r="H462" s="16"/>
      <c r="I462" s="17"/>
      <c r="J462" s="17"/>
      <c r="K462" s="17"/>
      <c r="L462" s="18"/>
      <c r="M462" s="19"/>
    </row>
    <row r="463" spans="1:13" ht="20.100000000000001" customHeight="1" x14ac:dyDescent="0.35">
      <c r="A463" s="9"/>
      <c r="B463" s="9"/>
      <c r="C463" s="9"/>
      <c r="D463" s="14"/>
      <c r="E463" s="12"/>
      <c r="F463" s="15"/>
      <c r="G463" s="15"/>
      <c r="H463" s="16"/>
      <c r="I463" s="17"/>
      <c r="J463" s="17"/>
      <c r="K463" s="17"/>
      <c r="L463" s="18"/>
      <c r="M463" s="19"/>
    </row>
    <row r="464" spans="1:13" ht="20.100000000000001" customHeight="1" x14ac:dyDescent="0.35">
      <c r="A464" s="9"/>
      <c r="B464" s="9"/>
      <c r="C464" s="9"/>
      <c r="D464" s="14"/>
      <c r="E464" s="12"/>
      <c r="F464" s="15"/>
      <c r="G464" s="15"/>
      <c r="H464" s="16"/>
      <c r="I464" s="17"/>
      <c r="J464" s="17"/>
      <c r="K464" s="17"/>
      <c r="L464" s="18"/>
      <c r="M464" s="19"/>
    </row>
    <row r="465" spans="1:13" ht="20.100000000000001" customHeight="1" x14ac:dyDescent="0.35">
      <c r="A465" s="9"/>
      <c r="B465" s="9"/>
      <c r="E465" s="12"/>
      <c r="F465" s="15"/>
      <c r="G465" s="15"/>
      <c r="H465" s="16"/>
      <c r="I465" s="17"/>
      <c r="J465" s="17"/>
      <c r="K465" s="17"/>
      <c r="L465" s="18"/>
      <c r="M465" s="19"/>
    </row>
    <row r="466" spans="1:13" ht="20.100000000000001" customHeight="1" x14ac:dyDescent="0.35">
      <c r="A466" s="9"/>
      <c r="B466" s="9"/>
      <c r="C466" s="9"/>
      <c r="D466" s="14"/>
      <c r="E466" s="12"/>
      <c r="F466" s="15"/>
      <c r="G466" s="15"/>
      <c r="H466" s="16"/>
      <c r="I466" s="17"/>
      <c r="J466" s="17"/>
      <c r="K466" s="17"/>
      <c r="L466" s="18"/>
      <c r="M466" s="19"/>
    </row>
    <row r="467" spans="1:13" ht="20.100000000000001" customHeight="1" x14ac:dyDescent="0.35">
      <c r="A467" s="9"/>
      <c r="B467" s="9"/>
      <c r="C467" s="9"/>
      <c r="D467" s="14"/>
      <c r="E467" s="12"/>
      <c r="F467" s="15"/>
      <c r="G467" s="15"/>
      <c r="H467" s="16"/>
      <c r="I467" s="17"/>
      <c r="J467" s="17"/>
      <c r="K467" s="17"/>
      <c r="L467" s="18"/>
      <c r="M467" s="19"/>
    </row>
    <row r="468" spans="1:13" ht="20.100000000000001" customHeight="1" x14ac:dyDescent="0.35">
      <c r="A468" s="9"/>
      <c r="B468" s="9"/>
      <c r="C468" s="9"/>
      <c r="D468" s="14"/>
      <c r="E468" s="12"/>
      <c r="F468" s="15"/>
      <c r="G468" s="15"/>
      <c r="H468" s="16"/>
      <c r="I468" s="17"/>
      <c r="J468" s="17"/>
      <c r="K468" s="17"/>
      <c r="L468" s="18"/>
      <c r="M468" s="19"/>
    </row>
    <row r="469" spans="1:13" ht="20.100000000000001" customHeight="1" x14ac:dyDescent="0.35">
      <c r="A469" s="9"/>
      <c r="B469" s="9"/>
      <c r="C469" s="9"/>
      <c r="D469" s="14"/>
      <c r="E469" s="12"/>
      <c r="F469" s="15"/>
      <c r="G469" s="15"/>
      <c r="H469" s="16"/>
      <c r="I469" s="17"/>
      <c r="J469" s="17"/>
      <c r="K469" s="17"/>
      <c r="L469" s="18"/>
      <c r="M469" s="19"/>
    </row>
    <row r="470" spans="1:13" ht="20.100000000000001" customHeight="1" x14ac:dyDescent="0.35">
      <c r="A470" s="9"/>
      <c r="B470" s="9"/>
      <c r="C470" s="9"/>
      <c r="D470" s="14"/>
      <c r="E470" s="12"/>
      <c r="F470" s="15"/>
      <c r="G470" s="15"/>
      <c r="H470" s="16"/>
      <c r="I470" s="17"/>
      <c r="J470" s="17"/>
      <c r="K470" s="17"/>
      <c r="L470" s="18"/>
      <c r="M470" s="19"/>
    </row>
    <row r="471" spans="1:13" ht="20.100000000000001" customHeight="1" x14ac:dyDescent="0.35">
      <c r="A471" s="9"/>
      <c r="B471" s="9"/>
      <c r="C471" s="9"/>
      <c r="D471" s="14"/>
      <c r="E471" s="12"/>
      <c r="F471" s="15"/>
      <c r="G471" s="15"/>
      <c r="H471" s="16"/>
      <c r="I471" s="17"/>
      <c r="J471" s="17"/>
      <c r="K471" s="17"/>
      <c r="L471" s="18"/>
      <c r="M471" s="19"/>
    </row>
    <row r="472" spans="1:13" ht="20.100000000000001" customHeight="1" x14ac:dyDescent="0.35">
      <c r="A472" s="9"/>
      <c r="B472" s="9"/>
      <c r="C472" s="9"/>
      <c r="D472" s="14"/>
      <c r="E472" s="12"/>
      <c r="F472" s="15"/>
      <c r="G472" s="15"/>
      <c r="H472" s="16"/>
      <c r="I472" s="17"/>
      <c r="J472" s="17"/>
      <c r="K472" s="17"/>
      <c r="L472" s="18"/>
      <c r="M472" s="19"/>
    </row>
    <row r="473" spans="1:13" ht="20.100000000000001" customHeight="1" x14ac:dyDescent="0.35">
      <c r="A473" s="9"/>
      <c r="B473" s="9"/>
      <c r="C473" s="9"/>
      <c r="D473" s="14"/>
      <c r="E473" s="12"/>
      <c r="F473" s="15"/>
      <c r="G473" s="15"/>
      <c r="H473" s="16"/>
      <c r="I473" s="17"/>
      <c r="J473" s="17"/>
      <c r="K473" s="17"/>
      <c r="L473" s="18"/>
      <c r="M473" s="19"/>
    </row>
    <row r="474" spans="1:13" ht="20.100000000000001" customHeight="1" x14ac:dyDescent="0.35">
      <c r="A474" s="9"/>
      <c r="B474" s="9"/>
      <c r="C474" s="9"/>
      <c r="D474" s="14"/>
      <c r="E474" s="12"/>
      <c r="F474" s="15"/>
      <c r="G474" s="15"/>
      <c r="H474" s="16"/>
      <c r="I474" s="17"/>
      <c r="J474" s="17"/>
      <c r="K474" s="17"/>
      <c r="L474" s="18"/>
      <c r="M474" s="19"/>
    </row>
    <row r="475" spans="1:13" ht="20.100000000000001" customHeight="1" x14ac:dyDescent="0.35">
      <c r="A475" s="9"/>
      <c r="B475" s="9"/>
      <c r="C475" s="9"/>
      <c r="D475" s="14"/>
      <c r="E475" s="12"/>
      <c r="F475" s="15"/>
      <c r="G475" s="15"/>
      <c r="H475" s="16"/>
      <c r="I475" s="17"/>
      <c r="J475" s="17"/>
      <c r="K475" s="17"/>
      <c r="L475" s="18"/>
      <c r="M475" s="19"/>
    </row>
    <row r="476" spans="1:13" ht="20.100000000000001" customHeight="1" x14ac:dyDescent="0.35">
      <c r="A476" s="9"/>
      <c r="B476" s="9"/>
      <c r="C476" s="9"/>
      <c r="D476" s="14"/>
      <c r="E476" s="12"/>
      <c r="F476" s="15"/>
      <c r="G476" s="15"/>
      <c r="H476" s="16"/>
      <c r="I476" s="17"/>
      <c r="J476" s="17"/>
      <c r="K476" s="17"/>
      <c r="L476" s="18"/>
      <c r="M476" s="19"/>
    </row>
    <row r="477" spans="1:13" ht="20.100000000000001" customHeight="1" x14ac:dyDescent="0.35">
      <c r="A477" s="9"/>
      <c r="B477" s="9"/>
      <c r="C477" s="9"/>
      <c r="D477" s="14"/>
      <c r="E477" s="12"/>
      <c r="F477" s="15"/>
      <c r="G477" s="15"/>
      <c r="H477" s="16"/>
      <c r="I477" s="17"/>
      <c r="J477" s="17"/>
      <c r="K477" s="17"/>
      <c r="L477" s="18"/>
      <c r="M477" s="19"/>
    </row>
    <row r="478" spans="1:13" ht="20.100000000000001" customHeight="1" x14ac:dyDescent="0.35">
      <c r="A478" s="9"/>
      <c r="B478" s="9"/>
      <c r="C478" s="9"/>
      <c r="D478" s="14"/>
      <c r="E478" s="12"/>
      <c r="F478" s="15"/>
      <c r="G478" s="15"/>
      <c r="H478" s="16"/>
      <c r="I478" s="17"/>
      <c r="J478" s="17"/>
      <c r="K478" s="17"/>
      <c r="L478" s="18"/>
      <c r="M478" s="19"/>
    </row>
    <row r="479" spans="1:13" ht="20.100000000000001" customHeight="1" x14ac:dyDescent="0.35">
      <c r="A479" s="9"/>
      <c r="B479" s="9"/>
      <c r="C479" s="9"/>
      <c r="D479" s="14"/>
      <c r="E479" s="12"/>
      <c r="F479" s="15"/>
      <c r="G479" s="15"/>
      <c r="H479" s="16"/>
      <c r="I479" s="17"/>
      <c r="J479" s="17"/>
      <c r="K479" s="17"/>
      <c r="L479" s="18"/>
      <c r="M479" s="19"/>
    </row>
    <row r="480" spans="1:13" ht="20.100000000000001" customHeight="1" x14ac:dyDescent="0.35">
      <c r="A480" s="9"/>
      <c r="B480" s="9"/>
      <c r="C480" s="9"/>
      <c r="D480" s="14"/>
      <c r="E480" s="12"/>
      <c r="F480" s="15"/>
      <c r="G480" s="15"/>
      <c r="H480" s="16"/>
      <c r="I480" s="17"/>
      <c r="J480" s="17"/>
      <c r="K480" s="17"/>
      <c r="L480" s="18"/>
      <c r="M480" s="19"/>
    </row>
    <row r="481" spans="1:13" ht="20.100000000000001" customHeight="1" x14ac:dyDescent="0.35">
      <c r="A481" s="9"/>
      <c r="B481" s="9"/>
      <c r="C481" s="9"/>
      <c r="D481" s="14"/>
      <c r="E481" s="12"/>
      <c r="F481" s="15"/>
      <c r="G481" s="15"/>
      <c r="H481" s="16"/>
      <c r="I481" s="17"/>
      <c r="J481" s="17"/>
      <c r="K481" s="17"/>
      <c r="L481" s="18"/>
      <c r="M481" s="19"/>
    </row>
    <row r="482" spans="1:13" ht="20.100000000000001" customHeight="1" x14ac:dyDescent="0.35">
      <c r="A482" s="9"/>
      <c r="B482" s="9"/>
      <c r="C482" s="9"/>
      <c r="D482" s="14"/>
      <c r="E482" s="12"/>
      <c r="F482" s="15"/>
      <c r="G482" s="15"/>
      <c r="H482" s="16"/>
      <c r="I482" s="17"/>
      <c r="J482" s="17"/>
      <c r="K482" s="17"/>
      <c r="L482" s="18"/>
      <c r="M482" s="19"/>
    </row>
    <row r="483" spans="1:13" ht="20.100000000000001" customHeight="1" x14ac:dyDescent="0.35">
      <c r="A483" s="9"/>
      <c r="B483" s="9"/>
      <c r="C483" s="9"/>
      <c r="D483" s="14"/>
      <c r="E483" s="12"/>
      <c r="F483" s="15"/>
      <c r="G483" s="15"/>
      <c r="H483" s="16"/>
      <c r="I483" s="17"/>
      <c r="J483" s="17"/>
      <c r="K483" s="17"/>
      <c r="L483" s="18"/>
      <c r="M483" s="19"/>
    </row>
    <row r="484" spans="1:13" ht="20.100000000000001" customHeight="1" x14ac:dyDescent="0.35">
      <c r="A484" s="9"/>
      <c r="B484" s="9"/>
      <c r="C484" s="9"/>
      <c r="D484" s="14"/>
      <c r="E484" s="12"/>
      <c r="F484" s="15"/>
      <c r="G484" s="15"/>
      <c r="H484" s="16"/>
      <c r="I484" s="17"/>
      <c r="J484" s="17"/>
      <c r="K484" s="17"/>
      <c r="L484" s="18"/>
      <c r="M484" s="19"/>
    </row>
    <row r="485" spans="1:13" ht="20.100000000000001" customHeight="1" x14ac:dyDescent="0.35">
      <c r="A485" s="9"/>
      <c r="B485" s="9"/>
      <c r="C485" s="9"/>
      <c r="D485" s="14"/>
      <c r="E485" s="12"/>
      <c r="F485" s="15"/>
      <c r="G485" s="15"/>
      <c r="H485" s="16"/>
      <c r="I485" s="17"/>
      <c r="J485" s="17"/>
      <c r="K485" s="17"/>
      <c r="L485" s="18"/>
      <c r="M485" s="19"/>
    </row>
    <row r="486" spans="1:13" ht="20.100000000000001" customHeight="1" x14ac:dyDescent="0.35">
      <c r="A486" s="9"/>
      <c r="B486" s="9"/>
      <c r="C486" s="9"/>
      <c r="D486" s="14"/>
      <c r="E486" s="12"/>
      <c r="F486" s="15"/>
      <c r="G486" s="15"/>
      <c r="H486" s="16"/>
      <c r="I486" s="17"/>
      <c r="J486" s="17"/>
      <c r="K486" s="17"/>
      <c r="L486" s="18"/>
      <c r="M486" s="19"/>
    </row>
    <row r="487" spans="1:13" ht="20.100000000000001" customHeight="1" x14ac:dyDescent="0.35">
      <c r="A487" s="9"/>
      <c r="B487" s="9"/>
      <c r="C487" s="9"/>
      <c r="D487" s="14"/>
      <c r="E487" s="12"/>
      <c r="F487" s="15"/>
      <c r="G487" s="15"/>
      <c r="I487" s="17"/>
      <c r="J487" s="17"/>
      <c r="K487" s="17"/>
      <c r="L487" s="18"/>
      <c r="M487" s="19"/>
    </row>
    <row r="488" spans="1:13" ht="20.100000000000001" customHeight="1" x14ac:dyDescent="0.35">
      <c r="A488" s="9"/>
      <c r="B488" s="9"/>
      <c r="C488" s="9"/>
      <c r="D488" s="14"/>
      <c r="E488" s="12"/>
      <c r="F488" s="15"/>
      <c r="G488" s="15"/>
      <c r="H488" s="16"/>
      <c r="I488" s="17"/>
      <c r="J488" s="17"/>
      <c r="K488" s="17"/>
      <c r="L488" s="18"/>
      <c r="M488" s="19"/>
    </row>
    <row r="489" spans="1:13" ht="20.100000000000001" customHeight="1" x14ac:dyDescent="0.35">
      <c r="A489" s="9"/>
      <c r="B489" s="9"/>
      <c r="C489" s="9"/>
      <c r="D489" s="14"/>
      <c r="E489" s="12"/>
      <c r="F489" s="15"/>
      <c r="G489" s="15"/>
      <c r="H489" s="16"/>
      <c r="I489" s="17"/>
      <c r="J489" s="17"/>
      <c r="K489" s="17"/>
      <c r="L489" s="18"/>
      <c r="M489" s="19"/>
    </row>
    <row r="490" spans="1:13" ht="20.100000000000001" customHeight="1" x14ac:dyDescent="0.35">
      <c r="A490" s="9"/>
      <c r="B490" s="9"/>
      <c r="C490" s="9"/>
      <c r="D490" s="14"/>
      <c r="E490" s="12"/>
      <c r="F490" s="15"/>
      <c r="G490" s="15"/>
      <c r="H490" s="16"/>
      <c r="I490" s="17"/>
      <c r="J490" s="17"/>
      <c r="K490" s="17"/>
      <c r="L490" s="18"/>
      <c r="M490" s="19"/>
    </row>
    <row r="491" spans="1:13" ht="20.100000000000001" customHeight="1" x14ac:dyDescent="0.35">
      <c r="A491" s="9"/>
      <c r="B491" s="9"/>
      <c r="C491" s="9"/>
      <c r="D491" s="14"/>
      <c r="E491" s="12"/>
      <c r="F491" s="15"/>
      <c r="G491" s="15"/>
      <c r="H491" s="16"/>
      <c r="I491" s="17"/>
      <c r="J491" s="17"/>
      <c r="K491" s="17"/>
      <c r="L491" s="18"/>
      <c r="M491" s="19"/>
    </row>
    <row r="492" spans="1:13" ht="20.100000000000001" customHeight="1" x14ac:dyDescent="0.35">
      <c r="A492" s="9"/>
      <c r="B492" s="9"/>
      <c r="C492" s="9"/>
      <c r="D492" s="14"/>
      <c r="E492" s="12"/>
      <c r="F492" s="15"/>
      <c r="G492" s="15"/>
      <c r="H492" s="16"/>
      <c r="I492" s="17"/>
      <c r="J492" s="17"/>
      <c r="K492" s="17"/>
      <c r="L492" s="18"/>
      <c r="M492" s="19"/>
    </row>
    <row r="493" spans="1:13" ht="20.100000000000001" customHeight="1" x14ac:dyDescent="0.35">
      <c r="A493" s="9"/>
      <c r="B493" s="9"/>
      <c r="C493" s="9"/>
      <c r="D493" s="14"/>
      <c r="E493" s="12"/>
      <c r="F493" s="15"/>
      <c r="G493" s="15"/>
      <c r="H493" s="36"/>
      <c r="I493" s="17"/>
      <c r="J493" s="17"/>
      <c r="K493" s="17"/>
      <c r="L493" s="18"/>
      <c r="M493" s="19"/>
    </row>
    <row r="494" spans="1:13" ht="20.100000000000001" customHeight="1" x14ac:dyDescent="0.35">
      <c r="A494" s="9"/>
      <c r="B494" s="9"/>
      <c r="C494" s="9"/>
      <c r="D494" s="14"/>
      <c r="E494" s="12"/>
      <c r="F494" s="15"/>
      <c r="G494" s="15"/>
      <c r="H494" s="16"/>
      <c r="I494" s="17"/>
      <c r="J494" s="17"/>
      <c r="K494" s="17"/>
      <c r="L494" s="18"/>
      <c r="M494" s="19"/>
    </row>
    <row r="495" spans="1:13" ht="20.100000000000001" customHeight="1" x14ac:dyDescent="0.35">
      <c r="A495" s="9"/>
      <c r="B495" s="9"/>
      <c r="C495" s="9"/>
      <c r="D495" s="14"/>
      <c r="E495" s="12"/>
      <c r="F495" s="15"/>
      <c r="G495" s="15"/>
      <c r="H495" s="16"/>
      <c r="I495" s="17"/>
      <c r="J495" s="17"/>
      <c r="K495" s="17"/>
      <c r="L495" s="18"/>
      <c r="M495" s="19"/>
    </row>
    <row r="496" spans="1:13" ht="20.100000000000001" customHeight="1" x14ac:dyDescent="0.35">
      <c r="A496" s="9"/>
      <c r="B496" s="9"/>
      <c r="C496" s="9"/>
      <c r="D496" s="14"/>
      <c r="E496" s="12"/>
      <c r="F496" s="15"/>
      <c r="G496" s="15"/>
      <c r="H496" s="16"/>
      <c r="I496" s="17"/>
      <c r="J496" s="17"/>
      <c r="K496" s="17"/>
      <c r="L496" s="18"/>
      <c r="M496" s="19"/>
    </row>
    <row r="497" spans="1:13" ht="20.100000000000001" customHeight="1" x14ac:dyDescent="0.35">
      <c r="A497" s="9"/>
      <c r="B497" s="9"/>
      <c r="C497" s="9"/>
      <c r="D497" s="14"/>
      <c r="E497" s="12"/>
      <c r="F497" s="15"/>
      <c r="G497" s="15"/>
      <c r="H497" s="16"/>
      <c r="I497" s="17"/>
      <c r="J497" s="17"/>
      <c r="K497" s="17"/>
      <c r="L497" s="18"/>
      <c r="M497" s="19"/>
    </row>
    <row r="498" spans="1:13" ht="20.100000000000001" customHeight="1" x14ac:dyDescent="0.35">
      <c r="A498" s="9"/>
      <c r="B498" s="9"/>
      <c r="C498" s="9"/>
      <c r="D498" s="14"/>
      <c r="E498" s="12"/>
      <c r="F498" s="15"/>
      <c r="G498" s="15"/>
      <c r="H498" s="16"/>
      <c r="I498" s="17"/>
      <c r="J498" s="17"/>
      <c r="K498" s="17"/>
      <c r="L498" s="18"/>
      <c r="M498" s="19"/>
    </row>
    <row r="499" spans="1:13" ht="20.100000000000001" customHeight="1" x14ac:dyDescent="0.35">
      <c r="A499" s="9"/>
      <c r="B499" s="9"/>
      <c r="C499" s="9"/>
      <c r="D499" s="14"/>
      <c r="E499" s="12"/>
      <c r="F499" s="15"/>
      <c r="G499" s="15"/>
      <c r="H499" s="16"/>
      <c r="I499" s="17"/>
      <c r="J499" s="17"/>
      <c r="K499" s="17"/>
      <c r="L499" s="18"/>
      <c r="M499" s="19"/>
    </row>
    <row r="500" spans="1:13" ht="20.100000000000001" customHeight="1" x14ac:dyDescent="0.35">
      <c r="A500" s="9"/>
      <c r="B500" s="9"/>
      <c r="C500" s="9"/>
      <c r="D500" s="14"/>
      <c r="E500" s="12"/>
      <c r="F500" s="15"/>
      <c r="G500" s="15"/>
      <c r="H500" s="16"/>
      <c r="I500" s="17"/>
      <c r="J500" s="17"/>
      <c r="K500" s="17"/>
      <c r="L500" s="18"/>
      <c r="M500" s="19"/>
    </row>
    <row r="501" spans="1:13" ht="20.100000000000001" customHeight="1" x14ac:dyDescent="0.35">
      <c r="A501" s="9"/>
      <c r="B501" s="9"/>
      <c r="C501" s="9"/>
      <c r="D501" s="14"/>
      <c r="E501" s="12"/>
      <c r="F501" s="15"/>
      <c r="G501" s="15"/>
      <c r="H501" s="16"/>
      <c r="I501" s="17"/>
      <c r="J501" s="17"/>
      <c r="K501" s="17"/>
      <c r="L501" s="18"/>
      <c r="M501" s="19"/>
    </row>
    <row r="502" spans="1:13" ht="20.100000000000001" customHeight="1" x14ac:dyDescent="0.35">
      <c r="A502" s="9"/>
      <c r="B502" s="9"/>
      <c r="C502" s="9"/>
      <c r="D502" s="14"/>
      <c r="E502" s="12"/>
      <c r="F502" s="15"/>
      <c r="G502" s="15"/>
      <c r="H502" s="16"/>
      <c r="I502" s="17"/>
      <c r="J502" s="17"/>
      <c r="K502" s="17"/>
      <c r="L502" s="18"/>
      <c r="M502" s="19"/>
    </row>
    <row r="503" spans="1:13" ht="20.100000000000001" customHeight="1" x14ac:dyDescent="0.35">
      <c r="A503" s="9"/>
      <c r="B503" s="9"/>
      <c r="C503" s="9"/>
      <c r="D503" s="14"/>
      <c r="E503" s="12"/>
      <c r="F503" s="15"/>
      <c r="G503" s="15"/>
      <c r="H503" s="16"/>
      <c r="I503" s="17"/>
      <c r="J503" s="17"/>
      <c r="K503" s="17"/>
      <c r="L503" s="18"/>
      <c r="M503" s="19"/>
    </row>
    <row r="504" spans="1:13" ht="20.100000000000001" customHeight="1" x14ac:dyDescent="0.35">
      <c r="A504" s="9"/>
      <c r="B504" s="9"/>
      <c r="C504" s="9"/>
      <c r="D504" s="14"/>
      <c r="E504" s="12"/>
      <c r="F504" s="15"/>
      <c r="G504" s="15"/>
      <c r="H504" s="16"/>
      <c r="I504" s="17"/>
      <c r="J504" s="17"/>
      <c r="K504" s="17"/>
      <c r="L504" s="18"/>
      <c r="M504" s="19"/>
    </row>
    <row r="505" spans="1:13" ht="20.100000000000001" customHeight="1" x14ac:dyDescent="0.35">
      <c r="A505" s="9"/>
      <c r="B505" s="9"/>
      <c r="C505" s="9"/>
      <c r="D505" s="14"/>
      <c r="E505" s="12"/>
      <c r="F505" s="15"/>
      <c r="G505" s="15"/>
      <c r="H505" s="16"/>
      <c r="I505" s="17"/>
      <c r="J505" s="17"/>
      <c r="K505" s="17"/>
      <c r="L505" s="18"/>
      <c r="M505" s="19"/>
    </row>
    <row r="506" spans="1:13" ht="20.100000000000001" customHeight="1" x14ac:dyDescent="0.35">
      <c r="A506" s="9"/>
      <c r="B506" s="9"/>
      <c r="C506" s="9"/>
      <c r="D506" s="14"/>
      <c r="E506" s="12"/>
      <c r="F506" s="15"/>
      <c r="G506" s="15"/>
      <c r="H506" s="16"/>
      <c r="I506" s="17"/>
      <c r="J506" s="17"/>
      <c r="K506" s="17"/>
      <c r="L506" s="18"/>
      <c r="M506" s="19"/>
    </row>
    <row r="507" spans="1:13" ht="20.100000000000001" customHeight="1" x14ac:dyDescent="0.35">
      <c r="A507" s="9"/>
      <c r="B507" s="9"/>
      <c r="C507" s="9"/>
      <c r="D507" s="14"/>
      <c r="E507" s="12"/>
      <c r="F507" s="15"/>
      <c r="G507" s="15"/>
      <c r="H507" s="16"/>
      <c r="I507" s="17"/>
      <c r="J507" s="17"/>
      <c r="K507" s="17"/>
      <c r="L507" s="18"/>
      <c r="M507" s="19"/>
    </row>
    <row r="508" spans="1:13" ht="20.100000000000001" customHeight="1" x14ac:dyDescent="0.35">
      <c r="A508" s="9"/>
      <c r="B508" s="9"/>
      <c r="C508" s="9"/>
      <c r="D508" s="14"/>
      <c r="E508" s="12"/>
      <c r="F508" s="15"/>
      <c r="G508" s="15"/>
      <c r="H508" s="16"/>
      <c r="I508" s="17"/>
      <c r="J508" s="17"/>
      <c r="K508" s="17"/>
      <c r="L508" s="18"/>
      <c r="M508" s="19"/>
    </row>
    <row r="509" spans="1:13" ht="20.100000000000001" customHeight="1" x14ac:dyDescent="0.35">
      <c r="A509" s="9"/>
      <c r="B509" s="9"/>
      <c r="C509" s="9"/>
      <c r="D509" s="14"/>
      <c r="E509" s="12"/>
      <c r="F509" s="15"/>
      <c r="G509" s="15"/>
      <c r="H509" s="16"/>
      <c r="I509" s="17"/>
      <c r="J509" s="17"/>
      <c r="K509" s="17"/>
      <c r="L509" s="18"/>
      <c r="M509" s="19"/>
    </row>
    <row r="510" spans="1:13" ht="20.100000000000001" customHeight="1" x14ac:dyDescent="0.35">
      <c r="A510" s="9"/>
      <c r="B510" s="9"/>
      <c r="C510" s="9"/>
      <c r="D510" s="14"/>
      <c r="E510" s="12"/>
      <c r="F510" s="15"/>
      <c r="G510" s="15"/>
      <c r="H510" s="16"/>
      <c r="I510" s="17"/>
      <c r="J510" s="17"/>
      <c r="K510" s="17"/>
      <c r="L510" s="18"/>
      <c r="M510" s="19"/>
    </row>
    <row r="511" spans="1:13" ht="20.100000000000001" customHeight="1" x14ac:dyDescent="0.35">
      <c r="A511" s="9"/>
      <c r="B511" s="9"/>
      <c r="C511" s="9"/>
      <c r="D511" s="14"/>
      <c r="E511" s="12"/>
      <c r="F511" s="15"/>
      <c r="G511" s="15"/>
      <c r="H511" s="16"/>
      <c r="I511" s="17"/>
      <c r="J511" s="17"/>
      <c r="K511" s="17"/>
      <c r="L511" s="18"/>
      <c r="M511" s="19"/>
    </row>
    <row r="512" spans="1:13" ht="20.100000000000001" customHeight="1" x14ac:dyDescent="0.35">
      <c r="A512" s="9"/>
      <c r="B512" s="9"/>
      <c r="C512" s="9"/>
      <c r="D512" s="14"/>
      <c r="E512" s="12"/>
      <c r="F512" s="15"/>
      <c r="G512" s="15"/>
      <c r="H512" s="16"/>
      <c r="I512" s="17"/>
      <c r="J512" s="17"/>
      <c r="K512" s="17"/>
      <c r="L512" s="18"/>
      <c r="M512" s="19"/>
    </row>
    <row r="513" spans="1:13" ht="20.100000000000001" customHeight="1" x14ac:dyDescent="0.35">
      <c r="A513" s="9"/>
      <c r="B513" s="9"/>
      <c r="C513" s="9"/>
      <c r="D513" s="14"/>
      <c r="E513" s="12"/>
      <c r="F513" s="15"/>
      <c r="G513" s="15"/>
      <c r="H513" s="16"/>
      <c r="I513" s="17"/>
      <c r="J513" s="17"/>
      <c r="K513" s="17"/>
      <c r="L513" s="18"/>
      <c r="M513" s="19"/>
    </row>
    <row r="514" spans="1:13" ht="20.100000000000001" customHeight="1" x14ac:dyDescent="0.35">
      <c r="A514" s="9"/>
      <c r="B514" s="9"/>
      <c r="C514" s="9"/>
      <c r="D514" s="14"/>
      <c r="E514" s="12"/>
      <c r="F514" s="15"/>
      <c r="G514" s="15"/>
      <c r="H514" s="16"/>
      <c r="I514" s="17"/>
      <c r="J514" s="17"/>
      <c r="K514" s="17"/>
      <c r="L514" s="18"/>
      <c r="M514" s="19"/>
    </row>
    <row r="515" spans="1:13" ht="20.100000000000001" customHeight="1" x14ac:dyDescent="0.35">
      <c r="A515" s="9"/>
      <c r="B515" s="9"/>
      <c r="C515" s="9"/>
      <c r="D515" s="14"/>
      <c r="E515" s="12"/>
      <c r="F515" s="15"/>
      <c r="G515" s="15"/>
      <c r="H515" s="16"/>
      <c r="I515" s="17"/>
      <c r="J515" s="17"/>
      <c r="K515" s="17"/>
      <c r="L515" s="18"/>
      <c r="M515" s="19"/>
    </row>
    <row r="516" spans="1:13" ht="20.100000000000001" customHeight="1" x14ac:dyDescent="0.35">
      <c r="A516" s="9"/>
      <c r="B516" s="9"/>
      <c r="C516" s="9"/>
      <c r="D516" s="14"/>
      <c r="E516" s="12"/>
      <c r="F516" s="15"/>
      <c r="G516" s="15"/>
      <c r="H516" s="16"/>
      <c r="I516" s="17"/>
      <c r="J516" s="17"/>
      <c r="K516" s="17"/>
      <c r="L516" s="18"/>
      <c r="M516" s="19"/>
    </row>
    <row r="517" spans="1:13" ht="20.100000000000001" customHeight="1" x14ac:dyDescent="0.35">
      <c r="A517" s="9"/>
      <c r="B517" s="9"/>
      <c r="C517" s="9"/>
      <c r="D517" s="14"/>
      <c r="E517" s="12"/>
      <c r="F517" s="15"/>
      <c r="G517" s="15"/>
      <c r="H517" s="16"/>
      <c r="I517" s="17"/>
      <c r="J517" s="17"/>
      <c r="K517" s="17"/>
      <c r="L517" s="18"/>
      <c r="M517" s="19"/>
    </row>
    <row r="518" spans="1:13" ht="20.100000000000001" customHeight="1" x14ac:dyDescent="0.35">
      <c r="A518" s="9"/>
      <c r="B518" s="9"/>
      <c r="C518" s="9"/>
      <c r="D518" s="14"/>
      <c r="E518" s="12"/>
      <c r="F518" s="15"/>
      <c r="G518" s="15"/>
      <c r="H518" s="16"/>
      <c r="I518" s="17"/>
      <c r="J518" s="17"/>
      <c r="K518" s="17"/>
      <c r="L518" s="18"/>
      <c r="M518" s="19"/>
    </row>
    <row r="519" spans="1:13" ht="20.100000000000001" customHeight="1" x14ac:dyDescent="0.35">
      <c r="A519" s="9"/>
      <c r="B519" s="9"/>
      <c r="C519" s="9"/>
      <c r="D519" s="14"/>
      <c r="E519" s="12"/>
      <c r="F519" s="15"/>
      <c r="G519" s="15"/>
      <c r="H519" s="16"/>
      <c r="I519" s="17"/>
      <c r="J519" s="17"/>
      <c r="K519" s="17"/>
      <c r="L519" s="18"/>
      <c r="M519" s="19"/>
    </row>
    <row r="520" spans="1:13" ht="20.100000000000001" customHeight="1" x14ac:dyDescent="0.35">
      <c r="A520" s="9"/>
      <c r="B520" s="9"/>
      <c r="C520" s="9"/>
      <c r="D520" s="14"/>
      <c r="E520" s="12"/>
      <c r="F520" s="15"/>
      <c r="G520" s="15"/>
      <c r="H520" s="16"/>
      <c r="I520" s="17"/>
      <c r="J520" s="17"/>
      <c r="K520" s="17"/>
      <c r="L520" s="18"/>
      <c r="M520" s="19"/>
    </row>
    <row r="521" spans="1:13" ht="20.100000000000001" customHeight="1" x14ac:dyDescent="0.35">
      <c r="A521" s="9"/>
      <c r="B521" s="9"/>
      <c r="C521" s="9"/>
      <c r="D521" s="14"/>
      <c r="E521" s="12"/>
      <c r="F521" s="15"/>
      <c r="G521" s="15"/>
      <c r="H521" s="16"/>
      <c r="I521" s="17"/>
      <c r="J521" s="17"/>
      <c r="K521" s="17"/>
      <c r="L521" s="18"/>
      <c r="M521" s="19"/>
    </row>
    <row r="522" spans="1:13" ht="20.100000000000001" customHeight="1" x14ac:dyDescent="0.35">
      <c r="A522" s="9"/>
      <c r="B522" s="9"/>
      <c r="C522" s="9"/>
      <c r="D522" s="14"/>
      <c r="E522" s="12"/>
      <c r="F522" s="15"/>
      <c r="G522" s="15"/>
      <c r="H522" s="16"/>
      <c r="I522" s="17"/>
      <c r="J522" s="17"/>
      <c r="K522" s="17"/>
      <c r="L522" s="18"/>
      <c r="M522" s="19"/>
    </row>
    <row r="523" spans="1:13" ht="20.100000000000001" customHeight="1" x14ac:dyDescent="0.35">
      <c r="A523" s="9"/>
      <c r="B523" s="9"/>
      <c r="C523" s="9"/>
      <c r="D523" s="14"/>
      <c r="E523" s="12"/>
      <c r="F523" s="15"/>
      <c r="G523" s="15"/>
      <c r="H523" s="16"/>
      <c r="I523" s="17"/>
      <c r="J523" s="17"/>
      <c r="K523" s="17"/>
      <c r="L523" s="18"/>
      <c r="M523" s="19"/>
    </row>
    <row r="524" spans="1:13" ht="20.100000000000001" customHeight="1" x14ac:dyDescent="0.35">
      <c r="A524" s="9"/>
      <c r="B524" s="9"/>
      <c r="E524" s="12"/>
      <c r="F524" s="15"/>
      <c r="G524" s="15"/>
      <c r="H524" s="1"/>
      <c r="I524" s="17"/>
      <c r="J524" s="17"/>
      <c r="K524" s="17"/>
      <c r="L524" s="18"/>
      <c r="M524" s="19"/>
    </row>
    <row r="525" spans="1:13" ht="20.100000000000001" customHeight="1" x14ac:dyDescent="0.35">
      <c r="A525" s="9"/>
      <c r="B525" s="9"/>
      <c r="C525" s="9"/>
      <c r="D525" s="14"/>
      <c r="E525" s="12"/>
      <c r="F525" s="15"/>
      <c r="G525" s="15"/>
      <c r="H525" s="16"/>
      <c r="I525" s="17"/>
      <c r="J525" s="17"/>
      <c r="K525" s="17"/>
      <c r="L525" s="18"/>
      <c r="M525" s="19"/>
    </row>
    <row r="526" spans="1:13" ht="20.100000000000001" customHeight="1" x14ac:dyDescent="0.35">
      <c r="A526" s="9"/>
      <c r="B526" s="9"/>
      <c r="C526" s="9"/>
      <c r="D526" s="14"/>
      <c r="E526" s="12"/>
      <c r="F526" s="15"/>
      <c r="G526" s="15"/>
      <c r="H526" s="16"/>
      <c r="I526" s="17"/>
      <c r="J526" s="17"/>
      <c r="K526" s="17"/>
      <c r="L526" s="18"/>
      <c r="M526" s="19"/>
    </row>
    <row r="527" spans="1:13" ht="20.100000000000001" customHeight="1" x14ac:dyDescent="0.35">
      <c r="A527" s="9"/>
      <c r="B527" s="9"/>
      <c r="C527" s="9"/>
      <c r="D527" s="14"/>
      <c r="E527" s="12"/>
      <c r="F527" s="15"/>
      <c r="G527" s="15"/>
      <c r="H527" s="16"/>
      <c r="I527" s="17"/>
      <c r="J527" s="17"/>
      <c r="K527" s="17"/>
      <c r="L527" s="18"/>
      <c r="M527" s="19"/>
    </row>
    <row r="528" spans="1:13" ht="20.100000000000001" customHeight="1" x14ac:dyDescent="0.35">
      <c r="A528" s="9"/>
      <c r="B528" s="9"/>
      <c r="C528" s="9"/>
      <c r="D528" s="14"/>
      <c r="E528" s="12"/>
      <c r="F528" s="15"/>
      <c r="G528" s="15"/>
      <c r="H528" s="16"/>
      <c r="I528" s="17"/>
      <c r="J528" s="17"/>
      <c r="K528" s="17"/>
      <c r="L528" s="18"/>
      <c r="M528" s="19"/>
    </row>
    <row r="529" spans="1:13" ht="20.100000000000001" customHeight="1" x14ac:dyDescent="0.35">
      <c r="A529" s="9"/>
      <c r="B529" s="9"/>
      <c r="C529" s="9"/>
      <c r="D529" s="14"/>
      <c r="E529" s="12"/>
      <c r="F529" s="15"/>
      <c r="G529" s="15"/>
      <c r="H529" s="16"/>
      <c r="I529" s="17"/>
      <c r="J529" s="17"/>
      <c r="K529" s="17"/>
      <c r="L529" s="18"/>
      <c r="M529" s="19"/>
    </row>
    <row r="530" spans="1:13" ht="20.100000000000001" customHeight="1" x14ac:dyDescent="0.35">
      <c r="A530" s="9"/>
      <c r="B530" s="9"/>
      <c r="C530" s="9"/>
      <c r="D530" s="14"/>
      <c r="E530" s="12"/>
      <c r="F530" s="15"/>
      <c r="G530" s="15"/>
      <c r="H530" s="16"/>
      <c r="I530" s="17"/>
      <c r="J530" s="17"/>
      <c r="K530" s="17"/>
      <c r="L530" s="18"/>
      <c r="M530" s="19"/>
    </row>
    <row r="531" spans="1:13" ht="20.100000000000001" customHeight="1" x14ac:dyDescent="0.35">
      <c r="A531" s="9"/>
      <c r="B531" s="9"/>
      <c r="C531" s="9"/>
      <c r="D531" s="14"/>
      <c r="E531" s="12"/>
      <c r="F531" s="15"/>
      <c r="G531" s="15"/>
      <c r="H531" s="16"/>
      <c r="I531" s="17"/>
      <c r="J531" s="17"/>
      <c r="K531" s="17"/>
      <c r="L531" s="18"/>
      <c r="M531" s="19"/>
    </row>
    <row r="532" spans="1:13" ht="20.100000000000001" customHeight="1" x14ac:dyDescent="0.35">
      <c r="A532" s="9"/>
      <c r="B532" s="9"/>
      <c r="C532" s="9"/>
      <c r="D532" s="14"/>
      <c r="E532" s="12"/>
      <c r="F532" s="15"/>
      <c r="G532" s="15"/>
      <c r="H532" s="16"/>
      <c r="I532" s="17"/>
      <c r="J532" s="17"/>
      <c r="K532" s="17"/>
      <c r="L532" s="18"/>
      <c r="M532" s="19"/>
    </row>
    <row r="533" spans="1:13" ht="20.100000000000001" customHeight="1" x14ac:dyDescent="0.35">
      <c r="A533" s="9"/>
      <c r="B533" s="9"/>
      <c r="C533" s="9"/>
      <c r="D533" s="14"/>
      <c r="E533" s="12"/>
      <c r="F533" s="15"/>
      <c r="G533" s="15"/>
      <c r="H533" s="16"/>
      <c r="I533" s="17"/>
      <c r="J533" s="17"/>
      <c r="K533" s="17"/>
      <c r="L533" s="18"/>
      <c r="M533" s="19"/>
    </row>
    <row r="534" spans="1:13" ht="20.100000000000001" customHeight="1" x14ac:dyDescent="0.35">
      <c r="A534" s="9"/>
      <c r="B534" s="9"/>
      <c r="C534" s="9"/>
      <c r="D534" s="14"/>
      <c r="E534" s="12"/>
      <c r="F534" s="15"/>
      <c r="G534" s="15"/>
      <c r="H534" s="16"/>
      <c r="I534" s="17"/>
      <c r="J534" s="17"/>
      <c r="K534" s="17"/>
      <c r="L534" s="18"/>
      <c r="M534" s="19"/>
    </row>
    <row r="535" spans="1:13" ht="20.100000000000001" customHeight="1" x14ac:dyDescent="0.35">
      <c r="A535" s="9"/>
      <c r="B535" s="9"/>
      <c r="C535" s="9"/>
      <c r="D535" s="14"/>
      <c r="E535" s="12"/>
      <c r="F535" s="15"/>
      <c r="G535" s="15"/>
      <c r="H535" s="16"/>
      <c r="I535" s="17"/>
      <c r="J535" s="17"/>
      <c r="K535" s="17"/>
      <c r="L535" s="18"/>
      <c r="M535" s="19"/>
    </row>
    <row r="536" spans="1:13" ht="20.100000000000001" customHeight="1" x14ac:dyDescent="0.35">
      <c r="A536" s="9"/>
      <c r="B536" s="9"/>
      <c r="C536" s="9"/>
      <c r="D536" s="14"/>
      <c r="E536" s="12"/>
      <c r="F536" s="15"/>
      <c r="G536" s="15"/>
      <c r="H536" s="16"/>
      <c r="I536" s="17"/>
      <c r="J536" s="17"/>
      <c r="K536" s="17"/>
      <c r="L536" s="18"/>
      <c r="M536" s="19"/>
    </row>
    <row r="537" spans="1:13" ht="20.100000000000001" customHeight="1" x14ac:dyDescent="0.35">
      <c r="A537" s="9"/>
      <c r="B537" s="9"/>
      <c r="C537" s="9"/>
      <c r="D537" s="14"/>
      <c r="E537" s="12"/>
      <c r="F537" s="15"/>
      <c r="G537" s="15"/>
      <c r="H537" s="16"/>
      <c r="I537" s="17"/>
      <c r="J537" s="17"/>
      <c r="K537" s="17"/>
      <c r="L537" s="18"/>
      <c r="M537" s="19"/>
    </row>
    <row r="538" spans="1:13" ht="20.100000000000001" customHeight="1" x14ac:dyDescent="0.35">
      <c r="A538" s="9"/>
      <c r="B538" s="9"/>
      <c r="C538" s="9"/>
      <c r="D538" s="14"/>
      <c r="E538" s="12"/>
      <c r="F538" s="15"/>
      <c r="G538" s="15"/>
      <c r="H538" s="16"/>
      <c r="I538" s="17"/>
      <c r="J538" s="17"/>
      <c r="K538" s="17"/>
      <c r="L538" s="18"/>
      <c r="M538" s="19"/>
    </row>
    <row r="539" spans="1:13" ht="20.100000000000001" customHeight="1" x14ac:dyDescent="0.35">
      <c r="A539" s="9"/>
      <c r="B539" s="9"/>
      <c r="C539" s="9"/>
      <c r="D539" s="14"/>
      <c r="E539" s="12"/>
      <c r="F539" s="15"/>
      <c r="G539" s="15"/>
      <c r="H539" s="16"/>
      <c r="I539" s="17"/>
      <c r="J539" s="17"/>
      <c r="K539" s="17"/>
      <c r="L539" s="18"/>
      <c r="M539" s="19"/>
    </row>
    <row r="540" spans="1:13" ht="20.100000000000001" customHeight="1" x14ac:dyDescent="0.35">
      <c r="A540" s="9"/>
      <c r="B540" s="9"/>
      <c r="C540" s="9"/>
      <c r="D540" s="14"/>
      <c r="E540" s="12"/>
      <c r="F540" s="15"/>
      <c r="G540" s="15"/>
      <c r="H540" s="16"/>
      <c r="I540" s="17"/>
      <c r="J540" s="17"/>
      <c r="K540" s="17"/>
      <c r="L540" s="18"/>
      <c r="M540" s="19"/>
    </row>
    <row r="541" spans="1:13" ht="20.100000000000001" customHeight="1" x14ac:dyDescent="0.35">
      <c r="A541" s="9"/>
      <c r="B541" s="9"/>
      <c r="C541" s="9"/>
      <c r="D541" s="14"/>
      <c r="E541" s="12"/>
      <c r="F541" s="15"/>
      <c r="G541" s="15"/>
      <c r="H541" s="16"/>
      <c r="I541" s="17"/>
      <c r="J541" s="17"/>
      <c r="K541" s="17"/>
      <c r="L541" s="18"/>
      <c r="M541" s="19"/>
    </row>
    <row r="542" spans="1:13" ht="20.100000000000001" customHeight="1" x14ac:dyDescent="0.35">
      <c r="A542" s="9"/>
      <c r="B542" s="9"/>
      <c r="C542" s="9"/>
      <c r="D542" s="14"/>
      <c r="E542" s="12"/>
      <c r="F542" s="15"/>
      <c r="G542" s="15"/>
      <c r="H542" s="16"/>
      <c r="I542" s="17"/>
      <c r="J542" s="17"/>
      <c r="K542" s="17"/>
      <c r="L542" s="18"/>
      <c r="M542" s="19"/>
    </row>
    <row r="543" spans="1:13" ht="20.100000000000001" customHeight="1" x14ac:dyDescent="0.35">
      <c r="A543" s="9"/>
      <c r="B543" s="9"/>
      <c r="C543" s="9"/>
      <c r="D543" s="14"/>
      <c r="E543" s="12"/>
      <c r="F543" s="15"/>
      <c r="G543" s="15"/>
      <c r="H543" s="16"/>
      <c r="I543" s="17"/>
      <c r="J543" s="17"/>
      <c r="K543" s="17"/>
      <c r="L543" s="18"/>
      <c r="M543" s="19"/>
    </row>
    <row r="544" spans="1:13" ht="20.100000000000001" customHeight="1" x14ac:dyDescent="0.35">
      <c r="A544" s="9"/>
      <c r="B544" s="9"/>
      <c r="C544" s="9"/>
      <c r="E544" s="12"/>
      <c r="F544" s="15"/>
      <c r="G544" s="15"/>
      <c r="H544" s="16"/>
      <c r="I544" s="17"/>
      <c r="J544" s="17"/>
      <c r="K544" s="17"/>
      <c r="L544" s="18"/>
      <c r="M544" s="19"/>
    </row>
    <row r="545" spans="1:13" ht="20.100000000000001" customHeight="1" x14ac:dyDescent="0.35">
      <c r="A545" s="9"/>
      <c r="B545" s="9"/>
      <c r="C545" s="9"/>
      <c r="D545" s="14"/>
      <c r="E545" s="12"/>
      <c r="F545" s="15"/>
      <c r="G545" s="15"/>
      <c r="H545" s="16"/>
      <c r="I545" s="17"/>
      <c r="J545" s="17"/>
      <c r="K545" s="17"/>
      <c r="L545" s="18"/>
      <c r="M545" s="19"/>
    </row>
    <row r="546" spans="1:13" ht="20.100000000000001" customHeight="1" x14ac:dyDescent="0.35">
      <c r="A546" s="9"/>
      <c r="B546" s="9"/>
      <c r="C546" s="9"/>
      <c r="D546" s="14"/>
      <c r="E546" s="12"/>
      <c r="F546" s="15"/>
      <c r="G546" s="15"/>
      <c r="H546" s="16"/>
      <c r="I546" s="17"/>
      <c r="J546" s="17"/>
      <c r="K546" s="17"/>
      <c r="L546" s="18"/>
      <c r="M546" s="19"/>
    </row>
    <row r="547" spans="1:13" ht="20.100000000000001" customHeight="1" x14ac:dyDescent="0.35">
      <c r="A547" s="9"/>
      <c r="B547" s="9"/>
      <c r="C547" s="9"/>
      <c r="D547" s="14"/>
      <c r="E547" s="12"/>
      <c r="F547" s="15"/>
      <c r="G547" s="15"/>
      <c r="H547" s="16"/>
      <c r="I547" s="17"/>
      <c r="J547" s="17"/>
      <c r="K547" s="17"/>
      <c r="L547" s="18"/>
      <c r="M547" s="19"/>
    </row>
    <row r="548" spans="1:13" ht="20.100000000000001" customHeight="1" x14ac:dyDescent="0.35">
      <c r="A548" s="9"/>
      <c r="B548" s="9"/>
      <c r="C548" s="9"/>
      <c r="D548" s="14"/>
      <c r="E548" s="12"/>
      <c r="F548" s="15"/>
      <c r="G548" s="15"/>
      <c r="H548" s="16"/>
      <c r="I548" s="17"/>
      <c r="J548" s="17"/>
      <c r="K548" s="17"/>
      <c r="L548" s="18"/>
      <c r="M548" s="19"/>
    </row>
    <row r="549" spans="1:13" ht="20.100000000000001" customHeight="1" x14ac:dyDescent="0.35">
      <c r="A549" s="9"/>
      <c r="B549" s="9"/>
      <c r="C549" s="9"/>
      <c r="D549" s="14"/>
      <c r="E549" s="12"/>
      <c r="F549" s="15"/>
      <c r="G549" s="15"/>
      <c r="H549" s="16"/>
      <c r="I549" s="17"/>
      <c r="J549" s="17"/>
      <c r="K549" s="17"/>
      <c r="L549" s="18"/>
      <c r="M549" s="19"/>
    </row>
    <row r="550" spans="1:13" ht="20.100000000000001" customHeight="1" x14ac:dyDescent="0.35">
      <c r="A550" s="9"/>
      <c r="B550" s="9"/>
      <c r="C550" s="9"/>
      <c r="D550" s="14"/>
      <c r="E550" s="12"/>
      <c r="F550" s="15"/>
      <c r="G550" s="15"/>
      <c r="H550" s="16"/>
      <c r="I550" s="17"/>
      <c r="J550" s="17"/>
      <c r="K550" s="17"/>
      <c r="L550" s="18"/>
      <c r="M550" s="19"/>
    </row>
    <row r="551" spans="1:13" ht="20.100000000000001" customHeight="1" x14ac:dyDescent="0.35">
      <c r="A551" s="9"/>
      <c r="B551" s="9"/>
      <c r="C551" s="9"/>
      <c r="D551" s="14"/>
      <c r="E551" s="12"/>
      <c r="F551" s="15"/>
      <c r="G551" s="15"/>
      <c r="H551" s="16"/>
      <c r="I551" s="17"/>
      <c r="J551" s="17"/>
      <c r="K551" s="17"/>
      <c r="L551" s="18"/>
      <c r="M551" s="19"/>
    </row>
    <row r="552" spans="1:13" ht="20.100000000000001" customHeight="1" x14ac:dyDescent="0.35">
      <c r="A552" s="9"/>
      <c r="B552" s="9"/>
      <c r="C552" s="9"/>
      <c r="D552" s="14"/>
      <c r="E552" s="12"/>
      <c r="F552" s="15"/>
      <c r="G552" s="15"/>
      <c r="H552" s="16"/>
      <c r="I552" s="17"/>
      <c r="J552" s="17"/>
      <c r="K552" s="17"/>
      <c r="L552" s="18"/>
      <c r="M552" s="19"/>
    </row>
    <row r="553" spans="1:13" ht="20.100000000000001" customHeight="1" x14ac:dyDescent="0.35">
      <c r="A553" s="9"/>
      <c r="B553" s="9"/>
      <c r="C553" s="9"/>
      <c r="D553" s="14"/>
      <c r="E553" s="12"/>
      <c r="F553" s="15"/>
      <c r="G553" s="15"/>
      <c r="H553" s="16"/>
      <c r="I553" s="17"/>
      <c r="J553" s="17"/>
      <c r="K553" s="17"/>
      <c r="L553" s="18"/>
      <c r="M553" s="19"/>
    </row>
    <row r="554" spans="1:13" ht="20.100000000000001" customHeight="1" x14ac:dyDescent="0.35">
      <c r="A554" s="9"/>
      <c r="B554" s="9"/>
      <c r="C554" s="9"/>
      <c r="D554" s="14"/>
      <c r="E554" s="12"/>
      <c r="F554" s="15"/>
      <c r="G554" s="15"/>
      <c r="H554" s="16"/>
      <c r="I554" s="17"/>
      <c r="J554" s="17"/>
      <c r="K554" s="17"/>
      <c r="L554" s="18"/>
      <c r="M554" s="19"/>
    </row>
    <row r="555" spans="1:13" ht="20.100000000000001" customHeight="1" x14ac:dyDescent="0.35">
      <c r="A555" s="9"/>
      <c r="B555" s="9"/>
      <c r="C555" s="9"/>
      <c r="D555" s="14"/>
      <c r="E555" s="12"/>
      <c r="F555" s="15"/>
      <c r="G555" s="15"/>
      <c r="H555" s="16"/>
      <c r="I555" s="17"/>
      <c r="J555" s="17"/>
      <c r="K555" s="17"/>
      <c r="L555" s="18"/>
      <c r="M555" s="19"/>
    </row>
    <row r="556" spans="1:13" ht="20.100000000000001" customHeight="1" x14ac:dyDescent="0.35">
      <c r="A556" s="9"/>
      <c r="B556" s="9"/>
      <c r="C556" s="9"/>
      <c r="D556" s="14"/>
      <c r="E556" s="12"/>
      <c r="F556" s="15"/>
      <c r="G556" s="15"/>
      <c r="H556" s="16"/>
      <c r="I556" s="17"/>
      <c r="J556" s="17"/>
      <c r="K556" s="17"/>
      <c r="L556" s="18"/>
      <c r="M556" s="19"/>
    </row>
    <row r="557" spans="1:13" ht="20.100000000000001" customHeight="1" x14ac:dyDescent="0.35">
      <c r="A557" s="9"/>
      <c r="B557" s="9"/>
      <c r="C557" s="9"/>
      <c r="D557" s="14"/>
      <c r="E557" s="12"/>
      <c r="F557" s="15"/>
      <c r="G557" s="15"/>
      <c r="H557" s="16"/>
      <c r="I557" s="17"/>
      <c r="J557" s="17"/>
      <c r="K557" s="17"/>
      <c r="L557" s="18"/>
      <c r="M557" s="19"/>
    </row>
    <row r="558" spans="1:13" ht="20.100000000000001" customHeight="1" x14ac:dyDescent="0.35">
      <c r="A558" s="9"/>
      <c r="B558" s="9"/>
      <c r="C558" s="9"/>
      <c r="D558" s="14"/>
      <c r="E558" s="12"/>
      <c r="F558" s="15"/>
      <c r="G558" s="15"/>
      <c r="H558" s="16"/>
      <c r="I558" s="17"/>
      <c r="J558" s="17"/>
      <c r="K558" s="17"/>
      <c r="L558" s="18"/>
      <c r="M558" s="19"/>
    </row>
    <row r="559" spans="1:13" ht="20.100000000000001" customHeight="1" x14ac:dyDescent="0.35">
      <c r="A559" s="9"/>
      <c r="B559" s="9"/>
      <c r="C559" s="9"/>
      <c r="D559" s="14"/>
      <c r="E559" s="12"/>
      <c r="F559" s="15"/>
      <c r="G559" s="15"/>
      <c r="H559" s="16"/>
      <c r="I559" s="17"/>
      <c r="J559" s="17"/>
      <c r="K559" s="17"/>
      <c r="L559" s="18"/>
      <c r="M559" s="19"/>
    </row>
    <row r="560" spans="1:13" ht="20.100000000000001" customHeight="1" x14ac:dyDescent="0.35">
      <c r="A560" s="9"/>
      <c r="B560" s="9"/>
      <c r="C560" s="9"/>
      <c r="D560" s="14"/>
      <c r="E560" s="12"/>
      <c r="F560" s="15"/>
      <c r="G560" s="15"/>
      <c r="H560" s="16"/>
      <c r="I560" s="17"/>
      <c r="J560" s="17"/>
      <c r="K560" s="17"/>
      <c r="L560" s="18"/>
      <c r="M560" s="19"/>
    </row>
    <row r="561" spans="1:13" ht="20.100000000000001" customHeight="1" x14ac:dyDescent="0.35">
      <c r="A561" s="9"/>
      <c r="B561" s="9"/>
      <c r="C561" s="9"/>
      <c r="D561" s="14"/>
      <c r="E561" s="12"/>
      <c r="F561" s="15"/>
      <c r="G561" s="15"/>
      <c r="H561" s="16"/>
      <c r="I561" s="17"/>
      <c r="J561" s="17"/>
      <c r="K561" s="17"/>
      <c r="L561" s="18"/>
      <c r="M561" s="19"/>
    </row>
    <row r="562" spans="1:13" ht="20.100000000000001" customHeight="1" x14ac:dyDescent="0.35">
      <c r="A562" s="9"/>
      <c r="B562" s="9"/>
      <c r="C562" s="9"/>
      <c r="D562" s="14"/>
      <c r="E562" s="12"/>
      <c r="F562" s="15"/>
      <c r="G562" s="15"/>
      <c r="H562" s="16"/>
      <c r="I562" s="17"/>
      <c r="J562" s="17"/>
      <c r="K562" s="17"/>
      <c r="L562" s="18"/>
      <c r="M562" s="19"/>
    </row>
    <row r="563" spans="1:13" ht="20.100000000000001" customHeight="1" x14ac:dyDescent="0.35">
      <c r="A563" s="9"/>
      <c r="B563" s="9"/>
      <c r="C563" s="9"/>
      <c r="D563" s="14"/>
      <c r="E563" s="12"/>
      <c r="F563" s="15"/>
      <c r="G563" s="15"/>
      <c r="H563" s="16"/>
      <c r="I563" s="17"/>
      <c r="J563" s="17"/>
      <c r="K563" s="17"/>
      <c r="L563" s="18"/>
      <c r="M563" s="19"/>
    </row>
    <row r="564" spans="1:13" ht="20.100000000000001" customHeight="1" x14ac:dyDescent="0.35">
      <c r="A564" s="9"/>
      <c r="B564" s="9"/>
      <c r="C564" s="9"/>
      <c r="D564" s="14"/>
      <c r="E564" s="12"/>
      <c r="F564" s="15"/>
      <c r="G564" s="15"/>
      <c r="H564" s="16"/>
      <c r="I564" s="17"/>
      <c r="J564" s="17"/>
      <c r="K564" s="17"/>
      <c r="L564" s="18"/>
      <c r="M564" s="19"/>
    </row>
    <row r="565" spans="1:13" ht="20.100000000000001" customHeight="1" x14ac:dyDescent="0.35">
      <c r="A565" s="9"/>
      <c r="B565" s="9"/>
      <c r="C565" s="9"/>
      <c r="D565" s="14"/>
      <c r="E565" s="12"/>
      <c r="F565" s="15"/>
      <c r="G565" s="15"/>
      <c r="H565" s="16"/>
      <c r="I565" s="17"/>
      <c r="J565" s="17"/>
      <c r="K565" s="17"/>
      <c r="L565" s="18"/>
      <c r="M565" s="19"/>
    </row>
    <row r="566" spans="1:13" ht="20.100000000000001" customHeight="1" x14ac:dyDescent="0.35">
      <c r="A566" s="9"/>
      <c r="B566" s="9"/>
      <c r="C566" s="9"/>
      <c r="D566" s="14"/>
      <c r="E566" s="12"/>
      <c r="F566" s="15"/>
      <c r="G566" s="15"/>
      <c r="H566" s="16"/>
      <c r="I566" s="17"/>
      <c r="J566" s="17"/>
      <c r="K566" s="17"/>
      <c r="L566" s="18"/>
      <c r="M566" s="19"/>
    </row>
    <row r="567" spans="1:13" ht="20.100000000000001" customHeight="1" x14ac:dyDescent="0.35">
      <c r="A567" s="9"/>
      <c r="B567" s="9"/>
      <c r="C567" s="9"/>
      <c r="D567" s="14"/>
      <c r="E567" s="12"/>
      <c r="F567" s="15"/>
      <c r="G567" s="15"/>
      <c r="H567" s="16"/>
      <c r="I567" s="17"/>
      <c r="J567" s="17"/>
      <c r="K567" s="17"/>
      <c r="L567" s="18"/>
      <c r="M567" s="19"/>
    </row>
    <row r="568" spans="1:13" ht="20.100000000000001" customHeight="1" x14ac:dyDescent="0.35">
      <c r="A568" s="9"/>
      <c r="B568" s="9"/>
      <c r="C568" s="9"/>
      <c r="D568" s="14"/>
      <c r="E568" s="12"/>
      <c r="F568" s="15"/>
      <c r="G568" s="15"/>
      <c r="H568" s="16"/>
      <c r="I568" s="17"/>
      <c r="J568" s="17"/>
      <c r="K568" s="17"/>
      <c r="L568" s="18"/>
      <c r="M568" s="19"/>
    </row>
    <row r="569" spans="1:13" ht="20.100000000000001" customHeight="1" x14ac:dyDescent="0.35">
      <c r="A569" s="9"/>
      <c r="B569" s="9"/>
      <c r="C569" s="9"/>
      <c r="D569" s="14"/>
      <c r="E569" s="12"/>
      <c r="F569" s="15"/>
      <c r="G569" s="15"/>
      <c r="H569" s="16"/>
      <c r="I569" s="17"/>
      <c r="J569" s="17"/>
      <c r="K569" s="17"/>
      <c r="L569" s="18"/>
      <c r="M569" s="19"/>
    </row>
    <row r="570" spans="1:13" ht="20.100000000000001" customHeight="1" x14ac:dyDescent="0.35">
      <c r="A570" s="9"/>
      <c r="B570" s="9"/>
      <c r="C570" s="9"/>
      <c r="D570" s="14"/>
      <c r="E570" s="12"/>
      <c r="F570" s="15"/>
      <c r="G570" s="15"/>
      <c r="H570" s="16"/>
      <c r="I570" s="17"/>
      <c r="J570" s="17"/>
      <c r="K570" s="17"/>
      <c r="L570" s="18"/>
      <c r="M570" s="19"/>
    </row>
    <row r="571" spans="1:13" ht="20.100000000000001" customHeight="1" x14ac:dyDescent="0.35">
      <c r="A571" s="9"/>
      <c r="B571" s="9"/>
      <c r="C571" s="9"/>
      <c r="D571" s="14"/>
      <c r="E571" s="12"/>
      <c r="F571" s="15"/>
      <c r="G571" s="15"/>
      <c r="H571" s="16"/>
      <c r="I571" s="17"/>
      <c r="J571" s="17"/>
      <c r="K571" s="17"/>
      <c r="L571" s="18"/>
      <c r="M571" s="19"/>
    </row>
    <row r="572" spans="1:13" ht="20.100000000000001" customHeight="1" x14ac:dyDescent="0.35">
      <c r="A572" s="9"/>
      <c r="B572" s="9"/>
      <c r="C572" s="9"/>
      <c r="D572" s="14"/>
      <c r="E572" s="12"/>
      <c r="F572" s="15"/>
      <c r="G572" s="15"/>
      <c r="H572" s="16"/>
      <c r="I572" s="17"/>
      <c r="J572" s="17"/>
      <c r="K572" s="17"/>
      <c r="L572" s="18"/>
      <c r="M572" s="19"/>
    </row>
    <row r="573" spans="1:13" ht="20.100000000000001" customHeight="1" x14ac:dyDescent="0.35">
      <c r="A573" s="9"/>
      <c r="B573" s="9"/>
      <c r="C573" s="9"/>
      <c r="D573" s="14"/>
      <c r="E573" s="12"/>
      <c r="F573" s="15"/>
      <c r="G573" s="15"/>
      <c r="H573" s="16"/>
      <c r="I573" s="17"/>
      <c r="J573" s="17"/>
      <c r="K573" s="17"/>
      <c r="L573" s="18"/>
      <c r="M573" s="19"/>
    </row>
    <row r="574" spans="1:13" ht="20.100000000000001" customHeight="1" x14ac:dyDescent="0.35">
      <c r="A574" s="9"/>
      <c r="B574" s="9"/>
      <c r="C574" s="9"/>
      <c r="D574" s="14"/>
      <c r="E574" s="12"/>
      <c r="F574" s="15"/>
      <c r="G574" s="15"/>
      <c r="H574" s="16"/>
      <c r="I574" s="17"/>
      <c r="J574" s="17"/>
      <c r="K574" s="17"/>
      <c r="L574" s="18"/>
      <c r="M574" s="19"/>
    </row>
    <row r="575" spans="1:13" ht="20.100000000000001" customHeight="1" x14ac:dyDescent="0.35">
      <c r="A575" s="9"/>
      <c r="B575" s="9"/>
      <c r="C575" s="9"/>
      <c r="D575" s="14"/>
      <c r="E575" s="12"/>
      <c r="F575" s="15"/>
      <c r="G575" s="15"/>
      <c r="H575" s="16"/>
      <c r="I575" s="17"/>
      <c r="J575" s="17"/>
      <c r="K575" s="17"/>
      <c r="L575" s="18"/>
      <c r="M575" s="19"/>
    </row>
    <row r="576" spans="1:13" ht="20.100000000000001" customHeight="1" x14ac:dyDescent="0.35">
      <c r="A576" s="9"/>
      <c r="B576" s="9"/>
      <c r="C576" s="9"/>
      <c r="D576" s="14"/>
      <c r="E576" s="12"/>
      <c r="F576" s="15"/>
      <c r="G576" s="15"/>
      <c r="H576" s="16"/>
      <c r="I576" s="17"/>
      <c r="J576" s="17"/>
      <c r="K576" s="17"/>
      <c r="L576" s="18"/>
      <c r="M576" s="19"/>
    </row>
    <row r="577" spans="1:13" ht="20.100000000000001" customHeight="1" x14ac:dyDescent="0.35">
      <c r="A577" s="9"/>
      <c r="B577" s="9"/>
      <c r="C577" s="9"/>
      <c r="D577" s="14"/>
      <c r="E577" s="12"/>
      <c r="F577" s="15"/>
      <c r="G577" s="15"/>
      <c r="H577" s="16"/>
      <c r="I577" s="17"/>
      <c r="J577" s="17"/>
      <c r="K577" s="17"/>
      <c r="L577" s="18"/>
      <c r="M577" s="19"/>
    </row>
    <row r="578" spans="1:13" ht="20.100000000000001" customHeight="1" x14ac:dyDescent="0.35">
      <c r="A578" s="9"/>
      <c r="B578" s="9"/>
      <c r="C578" s="9"/>
      <c r="D578" s="14"/>
      <c r="E578" s="12"/>
      <c r="F578" s="15"/>
      <c r="G578" s="15"/>
      <c r="H578" s="16"/>
      <c r="I578" s="17"/>
      <c r="J578" s="17"/>
      <c r="K578" s="17"/>
      <c r="L578" s="18"/>
      <c r="M578" s="19"/>
    </row>
    <row r="579" spans="1:13" ht="20.100000000000001" customHeight="1" x14ac:dyDescent="0.35">
      <c r="A579" s="9"/>
      <c r="B579" s="9"/>
      <c r="C579" s="9"/>
      <c r="D579" s="14"/>
      <c r="E579" s="12"/>
      <c r="F579" s="15"/>
      <c r="G579" s="15"/>
      <c r="H579" s="16"/>
      <c r="I579" s="17"/>
      <c r="J579" s="17"/>
      <c r="K579" s="17"/>
      <c r="L579" s="18"/>
      <c r="M579" s="19"/>
    </row>
    <row r="580" spans="1:13" ht="20.100000000000001" customHeight="1" x14ac:dyDescent="0.35">
      <c r="A580" s="9"/>
      <c r="B580" s="9"/>
      <c r="C580" s="9"/>
      <c r="D580" s="14"/>
      <c r="E580" s="12"/>
      <c r="F580" s="15"/>
      <c r="G580" s="15"/>
      <c r="H580" s="16"/>
      <c r="I580" s="17"/>
      <c r="J580" s="17"/>
      <c r="K580" s="17"/>
      <c r="L580" s="18"/>
      <c r="M580" s="19"/>
    </row>
    <row r="581" spans="1:13" ht="20.100000000000001" customHeight="1" x14ac:dyDescent="0.35">
      <c r="A581" s="9"/>
      <c r="B581" s="9"/>
      <c r="C581" s="9"/>
      <c r="D581" s="14"/>
      <c r="E581" s="12"/>
      <c r="F581" s="15"/>
      <c r="G581" s="15"/>
      <c r="H581" s="16"/>
      <c r="I581" s="17"/>
      <c r="J581" s="17"/>
      <c r="K581" s="17"/>
      <c r="L581" s="18"/>
      <c r="M581" s="19"/>
    </row>
    <row r="582" spans="1:13" ht="20.100000000000001" customHeight="1" x14ac:dyDescent="0.35">
      <c r="A582" s="9"/>
      <c r="B582" s="9"/>
      <c r="C582" s="9"/>
      <c r="D582" s="28"/>
      <c r="E582" s="12"/>
      <c r="F582" s="15"/>
      <c r="G582" s="15"/>
      <c r="H582" s="16"/>
      <c r="I582" s="17"/>
      <c r="J582" s="17"/>
      <c r="K582" s="17"/>
      <c r="L582" s="18"/>
      <c r="M582" s="19"/>
    </row>
    <row r="583" spans="1:13" ht="20.100000000000001" customHeight="1" x14ac:dyDescent="0.35">
      <c r="A583" s="9"/>
      <c r="B583" s="9"/>
      <c r="C583" s="9"/>
      <c r="D583" s="14"/>
      <c r="E583" s="12"/>
      <c r="F583" s="15"/>
      <c r="G583" s="15"/>
      <c r="H583" s="16"/>
      <c r="I583" s="17"/>
      <c r="J583" s="17"/>
      <c r="K583" s="17"/>
      <c r="L583" s="18"/>
      <c r="M583" s="19"/>
    </row>
    <row r="584" spans="1:13" ht="20.100000000000001" customHeight="1" x14ac:dyDescent="0.35">
      <c r="A584" s="9"/>
      <c r="B584" s="9"/>
      <c r="C584" s="9"/>
      <c r="D584" s="14"/>
      <c r="E584" s="12"/>
      <c r="F584" s="15"/>
      <c r="G584" s="15"/>
      <c r="H584" s="16"/>
      <c r="I584" s="17"/>
      <c r="J584" s="17"/>
      <c r="K584" s="17"/>
      <c r="L584" s="18"/>
      <c r="M584" s="19"/>
    </row>
    <row r="585" spans="1:13" ht="20.100000000000001" customHeight="1" x14ac:dyDescent="0.35">
      <c r="A585" s="9"/>
      <c r="B585" s="9"/>
      <c r="C585" s="9"/>
      <c r="D585" s="14"/>
      <c r="E585" s="12"/>
      <c r="F585" s="15"/>
      <c r="G585" s="15"/>
      <c r="H585" s="16"/>
      <c r="I585" s="17"/>
      <c r="J585" s="17"/>
      <c r="K585" s="17"/>
      <c r="L585" s="18"/>
      <c r="M585" s="19"/>
    </row>
    <row r="586" spans="1:13" ht="20.100000000000001" customHeight="1" x14ac:dyDescent="0.35">
      <c r="A586" s="9"/>
      <c r="B586" s="9"/>
      <c r="C586" s="9"/>
      <c r="D586" s="14"/>
      <c r="E586" s="12"/>
      <c r="F586" s="15"/>
      <c r="G586" s="15"/>
      <c r="H586" s="16"/>
      <c r="I586" s="17"/>
      <c r="J586" s="17"/>
      <c r="K586" s="17"/>
      <c r="L586" s="18"/>
      <c r="M586" s="19"/>
    </row>
    <row r="587" spans="1:13" ht="20.100000000000001" customHeight="1" x14ac:dyDescent="0.35">
      <c r="A587" s="9"/>
      <c r="B587" s="9"/>
      <c r="C587" s="9"/>
      <c r="D587" s="14"/>
      <c r="E587" s="12"/>
      <c r="F587" s="15"/>
      <c r="G587" s="15"/>
      <c r="H587" s="16"/>
      <c r="I587" s="17"/>
      <c r="J587" s="17"/>
      <c r="K587" s="17"/>
      <c r="L587" s="18"/>
      <c r="M587" s="19"/>
    </row>
    <row r="588" spans="1:13" ht="20.100000000000001" customHeight="1" x14ac:dyDescent="0.35">
      <c r="A588" s="9"/>
      <c r="B588" s="9"/>
      <c r="C588" s="9"/>
      <c r="D588" s="14"/>
      <c r="E588" s="12"/>
      <c r="F588" s="15"/>
      <c r="G588" s="15"/>
      <c r="H588" s="16"/>
      <c r="I588" s="17"/>
      <c r="J588" s="17"/>
      <c r="K588" s="17"/>
      <c r="L588" s="18"/>
      <c r="M588" s="19"/>
    </row>
    <row r="589" spans="1:13" ht="20.100000000000001" customHeight="1" x14ac:dyDescent="0.35">
      <c r="A589" s="9"/>
      <c r="B589" s="9"/>
      <c r="C589" s="9"/>
      <c r="D589" s="14"/>
      <c r="E589" s="12"/>
      <c r="F589" s="15"/>
      <c r="G589" s="15"/>
      <c r="H589" s="16"/>
      <c r="I589" s="17"/>
      <c r="J589" s="17"/>
      <c r="K589" s="17"/>
      <c r="L589" s="18"/>
      <c r="M589" s="19"/>
    </row>
    <row r="590" spans="1:13" ht="20.100000000000001" customHeight="1" x14ac:dyDescent="0.35">
      <c r="A590" s="9"/>
      <c r="B590" s="9"/>
      <c r="C590" s="9"/>
      <c r="D590" s="14"/>
      <c r="E590" s="12"/>
      <c r="F590" s="15"/>
      <c r="G590" s="15"/>
      <c r="H590" s="16"/>
      <c r="I590" s="17"/>
      <c r="J590" s="17"/>
      <c r="K590" s="17"/>
      <c r="L590" s="18"/>
      <c r="M590" s="19"/>
    </row>
    <row r="591" spans="1:13" ht="20.100000000000001" customHeight="1" x14ac:dyDescent="0.35">
      <c r="A591" s="9"/>
      <c r="B591" s="9"/>
      <c r="C591" s="9"/>
      <c r="D591" s="14"/>
      <c r="E591" s="12"/>
      <c r="F591" s="15"/>
      <c r="G591" s="15"/>
      <c r="H591" s="16"/>
      <c r="I591" s="17"/>
      <c r="J591" s="17"/>
      <c r="K591" s="17"/>
      <c r="L591" s="18"/>
      <c r="M591" s="19"/>
    </row>
    <row r="592" spans="1:13" ht="20.100000000000001" customHeight="1" x14ac:dyDescent="0.35">
      <c r="A592" s="9"/>
      <c r="B592" s="9"/>
      <c r="C592" s="9"/>
      <c r="D592" s="14"/>
      <c r="E592" s="12"/>
      <c r="F592" s="15"/>
      <c r="G592" s="15"/>
      <c r="H592" s="16"/>
      <c r="I592" s="17"/>
      <c r="J592" s="17"/>
      <c r="K592" s="17"/>
      <c r="L592" s="18"/>
      <c r="M592" s="19"/>
    </row>
    <row r="593" spans="1:13" ht="20.100000000000001" customHeight="1" x14ac:dyDescent="0.35">
      <c r="A593" s="9"/>
      <c r="B593" s="9"/>
      <c r="C593" s="9"/>
      <c r="D593" s="14"/>
      <c r="E593" s="12"/>
      <c r="F593" s="15"/>
      <c r="G593" s="15"/>
      <c r="H593" s="16"/>
      <c r="I593" s="17"/>
      <c r="J593" s="17"/>
      <c r="K593" s="17"/>
      <c r="L593" s="18"/>
      <c r="M593" s="19"/>
    </row>
    <row r="594" spans="1:13" ht="20.100000000000001" customHeight="1" x14ac:dyDescent="0.35">
      <c r="A594" s="9"/>
      <c r="B594" s="9"/>
      <c r="C594" s="9"/>
      <c r="D594" s="14"/>
      <c r="E594" s="12"/>
      <c r="F594" s="15"/>
      <c r="G594" s="15"/>
      <c r="H594" s="16"/>
      <c r="I594" s="17"/>
      <c r="J594" s="17"/>
      <c r="K594" s="17"/>
      <c r="L594" s="18"/>
      <c r="M594" s="19"/>
    </row>
    <row r="595" spans="1:13" ht="20.100000000000001" customHeight="1" x14ac:dyDescent="0.35">
      <c r="A595" s="9"/>
      <c r="B595" s="9"/>
      <c r="C595" s="9"/>
      <c r="D595" s="14"/>
      <c r="E595" s="12"/>
      <c r="F595" s="15"/>
      <c r="G595" s="15"/>
      <c r="H595" s="16"/>
      <c r="I595" s="17"/>
      <c r="J595" s="17"/>
      <c r="K595" s="17"/>
      <c r="L595" s="18"/>
      <c r="M595" s="19"/>
    </row>
    <row r="596" spans="1:13" ht="20.100000000000001" customHeight="1" x14ac:dyDescent="0.35">
      <c r="A596" s="9"/>
      <c r="B596" s="9"/>
      <c r="C596" s="27"/>
      <c r="D596" s="14"/>
      <c r="E596" s="12"/>
      <c r="F596" s="15"/>
      <c r="G596" s="15"/>
      <c r="H596" s="16"/>
      <c r="I596" s="17"/>
      <c r="J596" s="17"/>
      <c r="K596" s="17"/>
      <c r="L596" s="18"/>
      <c r="M596" s="19"/>
    </row>
    <row r="597" spans="1:13" ht="20.100000000000001" customHeight="1" x14ac:dyDescent="0.35">
      <c r="A597" s="9"/>
      <c r="B597" s="9"/>
      <c r="C597" s="9"/>
      <c r="D597" s="14"/>
      <c r="E597" s="12"/>
      <c r="F597" s="15"/>
      <c r="G597" s="15"/>
      <c r="H597" s="16"/>
      <c r="I597" s="17"/>
      <c r="J597" s="17"/>
      <c r="K597" s="17"/>
      <c r="L597" s="18"/>
      <c r="M597" s="19"/>
    </row>
    <row r="598" spans="1:13" ht="20.100000000000001" customHeight="1" x14ac:dyDescent="0.35">
      <c r="A598" s="9"/>
      <c r="B598" s="9"/>
      <c r="C598" s="9"/>
      <c r="D598" s="12"/>
      <c r="E598" s="12"/>
      <c r="F598" s="15"/>
      <c r="G598" s="15"/>
      <c r="H598" s="16"/>
      <c r="I598" s="17"/>
      <c r="J598" s="17"/>
      <c r="K598" s="17"/>
      <c r="L598" s="18"/>
      <c r="M598" s="19"/>
    </row>
    <row r="599" spans="1:13" ht="20.100000000000001" customHeight="1" x14ac:dyDescent="0.35">
      <c r="A599" s="9"/>
      <c r="B599" s="9"/>
      <c r="C599" s="9"/>
      <c r="D599" s="14"/>
      <c r="E599" s="12"/>
      <c r="F599" s="15"/>
      <c r="G599" s="15"/>
      <c r="H599" s="16"/>
      <c r="I599" s="17"/>
      <c r="J599" s="17"/>
      <c r="K599" s="17"/>
      <c r="L599" s="18"/>
      <c r="M599" s="19"/>
    </row>
    <row r="600" spans="1:13" ht="20.100000000000001" customHeight="1" x14ac:dyDescent="0.35">
      <c r="A600" s="9"/>
      <c r="B600" s="9"/>
      <c r="E600" s="12"/>
      <c r="H600" s="1"/>
      <c r="I600" s="17"/>
      <c r="J600" s="17"/>
      <c r="K600" s="17"/>
      <c r="L600" s="18"/>
      <c r="M600" s="19"/>
    </row>
    <row r="601" spans="1:13" ht="20.100000000000001" customHeight="1" x14ac:dyDescent="0.35">
      <c r="A601" s="9"/>
      <c r="B601" s="9"/>
      <c r="C601" s="9"/>
      <c r="D601" s="14"/>
      <c r="E601" s="12"/>
      <c r="F601" s="15"/>
      <c r="G601" s="15"/>
      <c r="H601" s="16"/>
      <c r="I601" s="17"/>
      <c r="J601" s="17"/>
      <c r="K601" s="17"/>
      <c r="L601" s="18"/>
      <c r="M601" s="19"/>
    </row>
    <row r="602" spans="1:13" ht="20.100000000000001" customHeight="1" x14ac:dyDescent="0.35">
      <c r="A602" s="9"/>
      <c r="B602" s="9"/>
      <c r="C602" s="9"/>
      <c r="D602" s="14"/>
      <c r="E602" s="12"/>
      <c r="F602" s="15"/>
      <c r="G602" s="15"/>
      <c r="H602" s="16"/>
      <c r="I602" s="17"/>
      <c r="J602" s="17"/>
      <c r="K602" s="17"/>
      <c r="L602" s="18"/>
      <c r="M602" s="19"/>
    </row>
    <row r="603" spans="1:13" ht="20.100000000000001" customHeight="1" x14ac:dyDescent="0.35">
      <c r="A603" s="9"/>
      <c r="B603" s="9"/>
      <c r="C603" s="9"/>
      <c r="D603" s="14"/>
      <c r="E603" s="12"/>
      <c r="F603" s="15"/>
      <c r="G603" s="15"/>
      <c r="H603" s="16"/>
      <c r="I603" s="17"/>
      <c r="J603" s="17"/>
      <c r="K603" s="17"/>
      <c r="L603" s="18"/>
      <c r="M603" s="19"/>
    </row>
    <row r="604" spans="1:13" ht="20.100000000000001" customHeight="1" x14ac:dyDescent="0.35">
      <c r="A604" s="9"/>
      <c r="B604" s="9"/>
      <c r="C604" s="9"/>
      <c r="D604" s="14"/>
      <c r="E604" s="12"/>
      <c r="F604" s="15"/>
      <c r="G604" s="15"/>
      <c r="H604" s="16"/>
      <c r="I604" s="17"/>
      <c r="J604" s="17"/>
      <c r="K604" s="17"/>
      <c r="L604" s="18"/>
      <c r="M604" s="19"/>
    </row>
    <row r="605" spans="1:13" ht="20.100000000000001" customHeight="1" x14ac:dyDescent="0.35">
      <c r="A605" s="9"/>
      <c r="B605" s="9"/>
      <c r="C605" s="9"/>
      <c r="D605" s="14"/>
      <c r="E605" s="12"/>
      <c r="F605" s="15"/>
      <c r="G605" s="15"/>
      <c r="H605" s="16"/>
      <c r="I605" s="17"/>
      <c r="J605" s="17"/>
      <c r="K605" s="17"/>
      <c r="L605" s="18"/>
      <c r="M605" s="19"/>
    </row>
    <row r="606" spans="1:13" ht="20.100000000000001" customHeight="1" x14ac:dyDescent="0.35">
      <c r="A606" s="9"/>
      <c r="B606" s="9"/>
      <c r="C606" s="9"/>
      <c r="D606" s="14"/>
      <c r="E606" s="12"/>
      <c r="F606" s="15"/>
      <c r="G606" s="15"/>
      <c r="H606" s="16"/>
      <c r="I606" s="17"/>
      <c r="J606" s="17"/>
      <c r="K606" s="17"/>
      <c r="L606" s="18"/>
      <c r="M606" s="19"/>
    </row>
    <row r="607" spans="1:13" ht="20.100000000000001" customHeight="1" x14ac:dyDescent="0.35">
      <c r="A607" s="9"/>
      <c r="B607" s="9"/>
      <c r="C607" s="9"/>
      <c r="D607" s="14"/>
      <c r="E607" s="12"/>
      <c r="F607" s="15"/>
      <c r="G607" s="15"/>
      <c r="H607" s="16"/>
      <c r="I607" s="17"/>
      <c r="J607" s="17"/>
      <c r="K607" s="17"/>
      <c r="L607" s="18"/>
      <c r="M607" s="19"/>
    </row>
    <row r="608" spans="1:13" ht="20.100000000000001" customHeight="1" x14ac:dyDescent="0.35">
      <c r="A608" s="9"/>
      <c r="B608" s="9"/>
      <c r="C608" s="9"/>
      <c r="D608" s="14"/>
      <c r="E608" s="12"/>
      <c r="F608" s="15"/>
      <c r="G608" s="15"/>
      <c r="H608" s="16"/>
      <c r="I608" s="17"/>
      <c r="J608" s="17"/>
      <c r="K608" s="17"/>
      <c r="L608" s="18"/>
      <c r="M608" s="19"/>
    </row>
    <row r="609" spans="1:13" ht="20.100000000000001" customHeight="1" x14ac:dyDescent="0.35">
      <c r="A609" s="9"/>
      <c r="B609" s="9"/>
      <c r="C609" s="9"/>
      <c r="D609" s="14"/>
      <c r="E609" s="12"/>
      <c r="F609" s="15"/>
      <c r="G609" s="15"/>
      <c r="H609" s="16"/>
      <c r="I609" s="17"/>
      <c r="J609" s="17"/>
      <c r="K609" s="17"/>
      <c r="L609" s="18"/>
      <c r="M609" s="19"/>
    </row>
    <row r="610" spans="1:13" ht="20.100000000000001" customHeight="1" x14ac:dyDescent="0.35">
      <c r="A610" s="9"/>
      <c r="B610" s="9"/>
      <c r="C610" s="9"/>
      <c r="D610" s="14"/>
      <c r="E610" s="12"/>
      <c r="F610" s="15"/>
      <c r="G610" s="15"/>
      <c r="H610" s="16"/>
      <c r="I610" s="17"/>
      <c r="J610" s="17"/>
      <c r="K610" s="17"/>
      <c r="L610" s="18"/>
      <c r="M610" s="19"/>
    </row>
    <row r="611" spans="1:13" ht="20.100000000000001" customHeight="1" x14ac:dyDescent="0.35">
      <c r="A611" s="9"/>
      <c r="B611" s="9"/>
      <c r="C611" s="27"/>
      <c r="D611" s="28"/>
      <c r="E611" s="12"/>
      <c r="F611" s="15"/>
      <c r="G611" s="15"/>
      <c r="H611" s="16"/>
      <c r="I611" s="17"/>
      <c r="J611" s="17"/>
      <c r="K611" s="17"/>
      <c r="L611" s="18"/>
      <c r="M611" s="19"/>
    </row>
    <row r="612" spans="1:13" ht="20.100000000000001" customHeight="1" x14ac:dyDescent="0.35">
      <c r="A612" s="9"/>
      <c r="B612" s="9"/>
      <c r="C612" s="9"/>
      <c r="D612" s="14"/>
      <c r="E612" s="12"/>
      <c r="F612" s="15"/>
      <c r="G612" s="15"/>
      <c r="H612" s="16"/>
      <c r="I612" s="17"/>
      <c r="J612" s="17"/>
      <c r="K612" s="17"/>
      <c r="L612" s="18"/>
      <c r="M612" s="19"/>
    </row>
    <row r="613" spans="1:13" ht="20.100000000000001" customHeight="1" x14ac:dyDescent="0.35">
      <c r="A613" s="9"/>
      <c r="B613" s="9"/>
      <c r="C613" s="9"/>
      <c r="D613" s="14"/>
      <c r="E613" s="12"/>
      <c r="F613" s="15"/>
      <c r="G613" s="15"/>
      <c r="H613" s="16"/>
      <c r="I613" s="17"/>
      <c r="J613" s="17"/>
      <c r="K613" s="17"/>
      <c r="L613" s="18"/>
      <c r="M613" s="19"/>
    </row>
    <row r="614" spans="1:13" ht="20.100000000000001" customHeight="1" x14ac:dyDescent="0.35">
      <c r="A614" s="9"/>
      <c r="B614" s="9"/>
      <c r="C614" s="9"/>
      <c r="D614" s="14"/>
      <c r="E614" s="12"/>
      <c r="F614" s="15"/>
      <c r="G614" s="15"/>
      <c r="H614" s="16"/>
      <c r="I614" s="17"/>
      <c r="J614" s="17"/>
      <c r="K614" s="17"/>
      <c r="L614" s="18"/>
      <c r="M614" s="19"/>
    </row>
    <row r="615" spans="1:13" ht="20.100000000000001" customHeight="1" x14ac:dyDescent="0.35">
      <c r="A615" s="9"/>
      <c r="B615" s="9"/>
      <c r="C615" s="9"/>
      <c r="D615" s="14"/>
      <c r="E615" s="12"/>
      <c r="F615" s="15"/>
      <c r="G615" s="15"/>
      <c r="H615" s="16"/>
      <c r="I615" s="17"/>
      <c r="J615" s="17"/>
      <c r="K615" s="17"/>
      <c r="L615" s="18"/>
      <c r="M615" s="19"/>
    </row>
    <row r="616" spans="1:13" ht="20.100000000000001" customHeight="1" x14ac:dyDescent="0.35">
      <c r="A616" s="9"/>
      <c r="B616" s="9"/>
      <c r="C616" s="9"/>
      <c r="D616" s="14"/>
      <c r="E616" s="12"/>
      <c r="F616" s="15"/>
      <c r="G616" s="15"/>
      <c r="H616" s="16"/>
      <c r="I616" s="17"/>
      <c r="J616" s="17"/>
      <c r="K616" s="17"/>
      <c r="L616" s="18"/>
      <c r="M616" s="19"/>
    </row>
    <row r="617" spans="1:13" ht="20.100000000000001" customHeight="1" x14ac:dyDescent="0.35">
      <c r="A617" s="9"/>
      <c r="B617" s="9"/>
      <c r="C617" s="9"/>
      <c r="D617" s="14"/>
      <c r="E617" s="12"/>
      <c r="F617" s="15"/>
      <c r="G617" s="15"/>
      <c r="H617" s="16"/>
      <c r="I617" s="17"/>
      <c r="J617" s="17"/>
      <c r="K617" s="17"/>
      <c r="L617" s="18"/>
      <c r="M617" s="19"/>
    </row>
    <row r="618" spans="1:13" ht="20.100000000000001" customHeight="1" x14ac:dyDescent="0.35">
      <c r="A618" s="9"/>
      <c r="B618" s="9"/>
      <c r="C618" s="9"/>
      <c r="D618" s="14"/>
      <c r="E618" s="12"/>
      <c r="F618" s="15"/>
      <c r="G618" s="15"/>
      <c r="H618" s="16"/>
      <c r="I618" s="17"/>
      <c r="J618" s="17"/>
      <c r="K618" s="17"/>
      <c r="L618" s="18"/>
      <c r="M618" s="19"/>
    </row>
    <row r="619" spans="1:13" ht="20.100000000000001" customHeight="1" x14ac:dyDescent="0.35">
      <c r="A619" s="9"/>
      <c r="B619" s="9"/>
      <c r="C619" s="9"/>
      <c r="D619" s="14"/>
      <c r="E619" s="12"/>
      <c r="F619" s="15"/>
      <c r="G619" s="15"/>
      <c r="H619" s="16"/>
      <c r="I619" s="17"/>
      <c r="J619" s="17"/>
      <c r="K619" s="17"/>
      <c r="L619" s="18"/>
      <c r="M619" s="19"/>
    </row>
    <row r="620" spans="1:13" ht="20.100000000000001" customHeight="1" x14ac:dyDescent="0.35">
      <c r="A620" s="9"/>
      <c r="B620" s="9"/>
      <c r="C620" s="9"/>
      <c r="D620" s="14"/>
      <c r="E620" s="12"/>
      <c r="F620" s="15"/>
      <c r="G620" s="15"/>
      <c r="H620" s="16"/>
      <c r="I620" s="17"/>
      <c r="J620" s="17"/>
      <c r="K620" s="17"/>
      <c r="L620" s="18"/>
      <c r="M620" s="19"/>
    </row>
    <row r="621" spans="1:13" ht="20.100000000000001" customHeight="1" x14ac:dyDescent="0.35">
      <c r="A621" s="9"/>
      <c r="B621" s="9"/>
      <c r="C621" s="9"/>
      <c r="D621" s="14"/>
      <c r="E621" s="12"/>
      <c r="F621" s="15"/>
      <c r="G621" s="15"/>
      <c r="H621" s="16"/>
      <c r="I621" s="17"/>
      <c r="J621" s="17"/>
      <c r="K621" s="17"/>
      <c r="L621" s="18"/>
      <c r="M621" s="19"/>
    </row>
    <row r="622" spans="1:13" ht="20.100000000000001" customHeight="1" x14ac:dyDescent="0.35">
      <c r="A622" s="9"/>
      <c r="B622" s="9"/>
      <c r="C622" s="9"/>
      <c r="D622" s="14"/>
      <c r="E622" s="12"/>
      <c r="F622" s="15"/>
      <c r="G622" s="15"/>
      <c r="H622" s="16"/>
      <c r="I622" s="17"/>
      <c r="J622" s="17"/>
      <c r="K622" s="17"/>
      <c r="L622" s="18"/>
      <c r="M622" s="19"/>
    </row>
    <row r="623" spans="1:13" ht="20.100000000000001" customHeight="1" x14ac:dyDescent="0.35">
      <c r="A623" s="9"/>
      <c r="B623" s="9"/>
      <c r="C623" s="9"/>
      <c r="D623" s="14"/>
      <c r="E623" s="12"/>
      <c r="F623" s="15"/>
      <c r="G623" s="15"/>
      <c r="H623" s="16"/>
      <c r="I623" s="17"/>
      <c r="J623" s="17"/>
      <c r="K623" s="17"/>
      <c r="L623" s="18"/>
      <c r="M623" s="19"/>
    </row>
    <row r="624" spans="1:13" ht="20.100000000000001" customHeight="1" x14ac:dyDescent="0.35">
      <c r="A624" s="9"/>
      <c r="B624" s="9"/>
      <c r="C624" s="9"/>
      <c r="D624" s="14"/>
      <c r="E624" s="12"/>
      <c r="F624" s="15"/>
      <c r="G624" s="15"/>
      <c r="H624" s="16"/>
      <c r="I624" s="17"/>
      <c r="J624" s="17"/>
      <c r="K624" s="17"/>
      <c r="L624" s="18"/>
      <c r="M624" s="19"/>
    </row>
    <row r="625" spans="1:13" ht="20.100000000000001" customHeight="1" x14ac:dyDescent="0.35">
      <c r="A625" s="9"/>
      <c r="B625" s="9"/>
      <c r="C625" s="9"/>
      <c r="D625" s="14"/>
      <c r="E625" s="12"/>
      <c r="F625" s="15"/>
      <c r="G625" s="15"/>
      <c r="H625" s="16"/>
      <c r="I625" s="17"/>
      <c r="J625" s="17"/>
      <c r="K625" s="17"/>
      <c r="L625" s="18"/>
      <c r="M625" s="19"/>
    </row>
    <row r="626" spans="1:13" ht="20.100000000000001" customHeight="1" x14ac:dyDescent="0.35">
      <c r="A626" s="9"/>
      <c r="B626" s="9"/>
      <c r="C626" s="9"/>
      <c r="D626" s="14"/>
      <c r="E626" s="12"/>
      <c r="F626" s="15"/>
      <c r="G626" s="15"/>
      <c r="H626" s="16"/>
      <c r="I626" s="17"/>
      <c r="J626" s="17"/>
      <c r="K626" s="17"/>
      <c r="L626" s="18"/>
      <c r="M626" s="19"/>
    </row>
    <row r="627" spans="1:13" ht="20.100000000000001" customHeight="1" x14ac:dyDescent="0.35">
      <c r="A627" s="9"/>
      <c r="B627" s="9"/>
      <c r="C627" s="9"/>
      <c r="D627" s="14"/>
      <c r="E627" s="12"/>
      <c r="F627" s="15"/>
      <c r="G627" s="15"/>
      <c r="H627" s="16"/>
      <c r="I627" s="17"/>
      <c r="J627" s="17"/>
      <c r="K627" s="17"/>
      <c r="L627" s="18"/>
      <c r="M627" s="19"/>
    </row>
    <row r="628" spans="1:13" ht="20.100000000000001" customHeight="1" x14ac:dyDescent="0.35">
      <c r="A628" s="9"/>
      <c r="B628" s="9"/>
      <c r="C628" s="9"/>
      <c r="D628" s="14"/>
      <c r="E628" s="12"/>
      <c r="F628" s="15"/>
      <c r="G628" s="15"/>
      <c r="H628" s="9"/>
      <c r="I628" s="14"/>
      <c r="J628" s="17"/>
      <c r="K628" s="17"/>
      <c r="L628" s="18"/>
      <c r="M628" s="19"/>
    </row>
    <row r="629" spans="1:13" ht="20.100000000000001" customHeight="1" x14ac:dyDescent="0.35">
      <c r="A629" s="9"/>
      <c r="B629" s="9"/>
      <c r="C629" s="9"/>
      <c r="D629" s="14"/>
      <c r="E629" s="12"/>
      <c r="F629" s="15"/>
      <c r="G629" s="15"/>
      <c r="H629" s="16"/>
      <c r="I629" s="17"/>
      <c r="J629" s="17"/>
      <c r="K629" s="17"/>
      <c r="L629" s="18"/>
      <c r="M629" s="19"/>
    </row>
    <row r="630" spans="1:13" ht="20.100000000000001" customHeight="1" x14ac:dyDescent="0.35">
      <c r="A630" s="9"/>
      <c r="B630" s="9"/>
      <c r="C630" s="9"/>
      <c r="D630" s="14"/>
      <c r="E630" s="12"/>
      <c r="F630" s="15"/>
      <c r="G630" s="15"/>
      <c r="H630" s="16"/>
      <c r="I630" s="17"/>
      <c r="J630" s="17"/>
      <c r="K630" s="17"/>
      <c r="L630" s="18"/>
      <c r="M630" s="19"/>
    </row>
    <row r="631" spans="1:13" ht="20.100000000000001" customHeight="1" x14ac:dyDescent="0.35">
      <c r="A631" s="9"/>
      <c r="B631" s="9"/>
      <c r="C631" s="9"/>
      <c r="D631" s="14"/>
      <c r="E631" s="12"/>
      <c r="F631" s="15"/>
      <c r="G631" s="15"/>
      <c r="H631" s="16"/>
      <c r="I631" s="17"/>
      <c r="J631" s="17"/>
      <c r="K631" s="17"/>
      <c r="L631" s="18"/>
      <c r="M631" s="19"/>
    </row>
    <row r="632" spans="1:13" ht="20.100000000000001" customHeight="1" x14ac:dyDescent="0.35">
      <c r="A632" s="9"/>
      <c r="B632" s="9"/>
      <c r="C632" s="9"/>
      <c r="D632" s="14"/>
      <c r="E632" s="12"/>
      <c r="F632" s="15"/>
      <c r="G632" s="15"/>
      <c r="H632" s="16"/>
      <c r="I632" s="17"/>
      <c r="J632" s="17"/>
      <c r="K632" s="17"/>
      <c r="L632" s="18"/>
      <c r="M632" s="19"/>
    </row>
    <row r="633" spans="1:13" ht="20.100000000000001" customHeight="1" x14ac:dyDescent="0.35">
      <c r="A633" s="9"/>
      <c r="B633" s="9"/>
      <c r="C633" s="9"/>
      <c r="D633" s="14"/>
      <c r="E633" s="12"/>
      <c r="F633" s="15"/>
      <c r="G633" s="15"/>
      <c r="H633" s="16"/>
      <c r="I633" s="17"/>
      <c r="J633" s="17"/>
      <c r="K633" s="17"/>
      <c r="L633" s="18"/>
      <c r="M633" s="19"/>
    </row>
    <row r="634" spans="1:13" ht="20.100000000000001" customHeight="1" x14ac:dyDescent="0.35">
      <c r="A634" s="9"/>
      <c r="B634" s="9"/>
      <c r="C634" s="9"/>
      <c r="D634" s="14"/>
      <c r="E634" s="12"/>
      <c r="F634" s="15"/>
      <c r="G634" s="15"/>
      <c r="H634" s="16"/>
      <c r="I634" s="17"/>
      <c r="J634" s="17"/>
      <c r="K634" s="17"/>
      <c r="L634" s="18"/>
      <c r="M634" s="19"/>
    </row>
    <row r="635" spans="1:13" ht="20.100000000000001" customHeight="1" x14ac:dyDescent="0.35">
      <c r="A635" s="9"/>
      <c r="B635" s="9"/>
      <c r="C635" s="9"/>
      <c r="D635" s="14"/>
      <c r="E635" s="12"/>
      <c r="F635" s="15"/>
      <c r="G635" s="15"/>
      <c r="H635" s="16"/>
      <c r="I635" s="17"/>
      <c r="J635" s="17"/>
      <c r="K635" s="17"/>
      <c r="L635" s="18"/>
      <c r="M635" s="19"/>
    </row>
    <row r="636" spans="1:13" ht="20.100000000000001" customHeight="1" x14ac:dyDescent="0.35">
      <c r="A636" s="9"/>
      <c r="B636" s="9"/>
      <c r="C636" s="9"/>
      <c r="D636" s="14"/>
      <c r="E636" s="12"/>
      <c r="F636" s="15"/>
      <c r="G636" s="15"/>
      <c r="H636" s="16"/>
      <c r="I636" s="17"/>
      <c r="J636" s="17"/>
      <c r="K636" s="17"/>
      <c r="L636" s="18"/>
      <c r="M636" s="19"/>
    </row>
    <row r="637" spans="1:13" ht="20.100000000000001" customHeight="1" x14ac:dyDescent="0.35">
      <c r="A637" s="9"/>
      <c r="B637" s="9"/>
      <c r="C637" s="9"/>
      <c r="D637" s="14"/>
      <c r="E637" s="12"/>
      <c r="F637" s="15"/>
      <c r="G637" s="15"/>
      <c r="H637" s="16"/>
      <c r="I637" s="17"/>
      <c r="J637" s="17"/>
      <c r="K637" s="17"/>
      <c r="L637" s="18"/>
      <c r="M637" s="19"/>
    </row>
    <row r="638" spans="1:13" ht="20.100000000000001" customHeight="1" x14ac:dyDescent="0.35">
      <c r="A638" s="9"/>
      <c r="B638" s="9"/>
      <c r="C638" s="9"/>
      <c r="D638" s="14"/>
      <c r="E638" s="12"/>
      <c r="F638" s="15"/>
      <c r="G638" s="15"/>
      <c r="H638" s="16"/>
      <c r="I638" s="17"/>
      <c r="J638" s="17"/>
      <c r="K638" s="17"/>
      <c r="L638" s="18"/>
      <c r="M638" s="19"/>
    </row>
    <row r="639" spans="1:13" ht="20.100000000000001" customHeight="1" x14ac:dyDescent="0.35">
      <c r="A639" s="9"/>
      <c r="B639" s="9"/>
      <c r="C639" s="9"/>
      <c r="D639" s="14"/>
      <c r="E639" s="12"/>
      <c r="F639" s="15"/>
      <c r="G639" s="15"/>
      <c r="H639" s="16"/>
      <c r="I639" s="17"/>
      <c r="J639" s="17"/>
      <c r="K639" s="17"/>
      <c r="L639" s="18"/>
      <c r="M639" s="19"/>
    </row>
    <row r="640" spans="1:13" ht="20.100000000000001" customHeight="1" x14ac:dyDescent="0.35">
      <c r="A640" s="9"/>
      <c r="B640" s="9"/>
      <c r="C640" s="9"/>
      <c r="D640" s="14"/>
      <c r="E640" s="12"/>
      <c r="F640" s="15"/>
      <c r="G640" s="15"/>
      <c r="H640" s="16"/>
      <c r="I640" s="17"/>
      <c r="J640" s="17"/>
      <c r="K640" s="17"/>
      <c r="L640" s="18"/>
      <c r="M640" s="19"/>
    </row>
    <row r="641" spans="1:13" ht="20.100000000000001" customHeight="1" x14ac:dyDescent="0.35">
      <c r="A641" s="9"/>
      <c r="B641" s="9"/>
      <c r="C641" s="9"/>
      <c r="D641" s="14"/>
      <c r="E641" s="12"/>
      <c r="F641" s="15"/>
      <c r="G641" s="15"/>
      <c r="H641" s="16"/>
      <c r="I641" s="17"/>
      <c r="J641" s="17"/>
      <c r="K641" s="17"/>
      <c r="L641" s="18"/>
      <c r="M641" s="19"/>
    </row>
    <row r="642" spans="1:13" ht="20.100000000000001" customHeight="1" x14ac:dyDescent="0.35">
      <c r="A642" s="9"/>
      <c r="B642" s="9"/>
      <c r="C642" s="9"/>
      <c r="D642" s="14"/>
      <c r="E642" s="12"/>
      <c r="F642" s="15"/>
      <c r="G642" s="15"/>
      <c r="H642" s="16"/>
      <c r="I642" s="17"/>
      <c r="J642" s="17"/>
      <c r="K642" s="17"/>
      <c r="L642" s="18"/>
      <c r="M642" s="19"/>
    </row>
    <row r="643" spans="1:13" ht="20.100000000000001" customHeight="1" x14ac:dyDescent="0.35">
      <c r="A643" s="9"/>
      <c r="B643" s="9"/>
      <c r="C643" s="9"/>
      <c r="D643" s="14"/>
      <c r="E643" s="12"/>
      <c r="F643" s="15"/>
      <c r="G643" s="15"/>
      <c r="H643" s="16"/>
      <c r="I643" s="17"/>
      <c r="J643" s="17"/>
      <c r="K643" s="17"/>
      <c r="L643" s="18"/>
      <c r="M643" s="19"/>
    </row>
    <row r="644" spans="1:13" ht="20.100000000000001" customHeight="1" x14ac:dyDescent="0.35">
      <c r="A644" s="9"/>
      <c r="B644" s="9"/>
      <c r="C644" s="9"/>
      <c r="D644" s="14"/>
      <c r="E644" s="12"/>
      <c r="F644" s="15"/>
      <c r="G644" s="15"/>
      <c r="H644" s="16"/>
      <c r="I644" s="17"/>
      <c r="J644" s="17"/>
      <c r="K644" s="17"/>
      <c r="L644" s="18"/>
      <c r="M644" s="19"/>
    </row>
    <row r="645" spans="1:13" ht="20.100000000000001" customHeight="1" x14ac:dyDescent="0.35">
      <c r="A645" s="9"/>
      <c r="B645" s="9"/>
      <c r="C645" s="9"/>
      <c r="D645" s="14"/>
      <c r="E645" s="12"/>
      <c r="F645" s="15"/>
      <c r="G645" s="15"/>
      <c r="H645" s="16"/>
      <c r="I645" s="17"/>
      <c r="J645" s="17"/>
      <c r="K645" s="17"/>
      <c r="L645" s="18"/>
      <c r="M645" s="19"/>
    </row>
    <row r="646" spans="1:13" ht="20.100000000000001" customHeight="1" x14ac:dyDescent="0.35">
      <c r="A646" s="9"/>
      <c r="B646" s="9"/>
      <c r="C646" s="9"/>
      <c r="D646" s="14"/>
      <c r="E646" s="12"/>
      <c r="F646" s="15"/>
      <c r="G646" s="15"/>
      <c r="H646" s="16"/>
      <c r="I646" s="17"/>
      <c r="J646" s="17"/>
      <c r="K646" s="17"/>
      <c r="L646" s="18"/>
      <c r="M646" s="19"/>
    </row>
    <row r="647" spans="1:13" ht="20.100000000000001" customHeight="1" x14ac:dyDescent="0.35">
      <c r="A647" s="9"/>
      <c r="B647" s="9"/>
      <c r="C647" s="9"/>
      <c r="D647" s="14"/>
      <c r="E647" s="12"/>
      <c r="F647" s="15"/>
      <c r="G647" s="15"/>
      <c r="H647" s="16"/>
      <c r="I647" s="17"/>
      <c r="J647" s="17"/>
      <c r="K647" s="17"/>
      <c r="L647" s="18"/>
      <c r="M647" s="19"/>
    </row>
    <row r="648" spans="1:13" ht="20.100000000000001" customHeight="1" x14ac:dyDescent="0.35">
      <c r="A648" s="9"/>
      <c r="B648" s="9"/>
      <c r="C648" s="9"/>
      <c r="D648" s="14"/>
      <c r="E648" s="12"/>
      <c r="F648" s="15"/>
      <c r="G648" s="15"/>
      <c r="H648" s="16"/>
      <c r="I648" s="17"/>
      <c r="J648" s="17"/>
      <c r="K648" s="17"/>
      <c r="L648" s="18"/>
      <c r="M648" s="19"/>
    </row>
    <row r="649" spans="1:13" ht="20.100000000000001" customHeight="1" x14ac:dyDescent="0.35">
      <c r="A649" s="9"/>
      <c r="B649" s="9"/>
      <c r="C649" s="9"/>
      <c r="D649" s="14"/>
      <c r="E649" s="12"/>
      <c r="F649" s="15"/>
      <c r="G649" s="15"/>
      <c r="H649" s="16"/>
      <c r="I649" s="17"/>
      <c r="J649" s="17"/>
      <c r="K649" s="17"/>
      <c r="L649" s="18"/>
      <c r="M649" s="19"/>
    </row>
    <row r="650" spans="1:13" ht="20.100000000000001" customHeight="1" x14ac:dyDescent="0.35">
      <c r="A650" s="9"/>
      <c r="B650" s="9"/>
      <c r="C650" s="9"/>
      <c r="D650" s="14"/>
      <c r="E650" s="12"/>
      <c r="F650" s="15"/>
      <c r="G650" s="15"/>
      <c r="H650" s="16"/>
      <c r="I650" s="17"/>
      <c r="J650" s="17"/>
      <c r="K650" s="17"/>
      <c r="L650" s="18"/>
      <c r="M650" s="19"/>
    </row>
    <row r="651" spans="1:13" ht="20.100000000000001" customHeight="1" x14ac:dyDescent="0.35">
      <c r="A651" s="9"/>
      <c r="B651" s="9"/>
      <c r="C651" s="9"/>
      <c r="D651" s="14"/>
      <c r="E651" s="12"/>
      <c r="F651" s="15"/>
      <c r="G651" s="15"/>
      <c r="H651" s="16"/>
      <c r="I651" s="17"/>
      <c r="J651" s="17"/>
      <c r="K651" s="17"/>
      <c r="L651" s="18"/>
      <c r="M651" s="19"/>
    </row>
    <row r="652" spans="1:13" ht="20.100000000000001" customHeight="1" x14ac:dyDescent="0.35">
      <c r="A652" s="9"/>
      <c r="B652" s="9"/>
      <c r="C652" s="9"/>
      <c r="D652" s="14"/>
      <c r="E652" s="12"/>
      <c r="F652" s="15"/>
      <c r="G652" s="15"/>
      <c r="H652" s="16"/>
      <c r="I652" s="17"/>
      <c r="J652" s="17"/>
      <c r="K652" s="17"/>
      <c r="L652" s="18"/>
      <c r="M652" s="19"/>
    </row>
    <row r="653" spans="1:13" ht="20.100000000000001" customHeight="1" x14ac:dyDescent="0.35">
      <c r="A653" s="9"/>
      <c r="B653" s="9"/>
      <c r="C653" s="9"/>
      <c r="D653" s="14"/>
      <c r="E653" s="12"/>
      <c r="F653" s="15"/>
      <c r="G653" s="15"/>
      <c r="H653" s="16"/>
      <c r="I653" s="17"/>
      <c r="J653" s="17"/>
      <c r="K653" s="17"/>
      <c r="L653" s="18"/>
      <c r="M653" s="19"/>
    </row>
    <row r="654" spans="1:13" ht="20.100000000000001" customHeight="1" x14ac:dyDescent="0.35">
      <c r="A654" s="9"/>
      <c r="B654" s="9"/>
      <c r="C654" s="9"/>
      <c r="D654" s="14"/>
      <c r="E654" s="12"/>
      <c r="F654" s="15"/>
      <c r="G654" s="15"/>
      <c r="H654" s="16"/>
      <c r="I654" s="17"/>
      <c r="J654" s="17"/>
      <c r="K654" s="17"/>
      <c r="L654" s="18"/>
      <c r="M654" s="19"/>
    </row>
    <row r="655" spans="1:13" ht="20.100000000000001" customHeight="1" x14ac:dyDescent="0.35">
      <c r="A655" s="9"/>
      <c r="B655" s="9"/>
      <c r="C655" s="9"/>
      <c r="D655" s="14"/>
      <c r="E655" s="12"/>
      <c r="F655" s="15"/>
      <c r="G655" s="15"/>
      <c r="H655" s="16"/>
      <c r="I655" s="17"/>
      <c r="J655" s="17"/>
      <c r="K655" s="17"/>
      <c r="L655" s="18"/>
      <c r="M655" s="19"/>
    </row>
    <row r="656" spans="1:13" ht="20.100000000000001" customHeight="1" x14ac:dyDescent="0.35">
      <c r="A656" s="9"/>
      <c r="B656" s="9"/>
      <c r="C656" s="9"/>
      <c r="D656" s="14"/>
      <c r="E656" s="12"/>
      <c r="F656" s="15"/>
      <c r="G656" s="15"/>
      <c r="H656" s="16"/>
      <c r="I656" s="17"/>
      <c r="J656" s="17"/>
      <c r="K656" s="17"/>
      <c r="L656" s="18"/>
      <c r="M656" s="19"/>
    </row>
    <row r="657" spans="1:13" ht="20.100000000000001" customHeight="1" x14ac:dyDescent="0.35">
      <c r="A657" s="9"/>
      <c r="B657" s="9"/>
      <c r="C657" s="9"/>
      <c r="D657" s="14"/>
      <c r="E657" s="12"/>
      <c r="F657" s="15"/>
      <c r="G657" s="15"/>
      <c r="H657" s="16"/>
      <c r="I657" s="17"/>
      <c r="J657" s="17"/>
      <c r="K657" s="17"/>
      <c r="L657" s="18"/>
      <c r="M657" s="19"/>
    </row>
    <row r="658" spans="1:13" ht="20.100000000000001" customHeight="1" x14ac:dyDescent="0.35">
      <c r="A658" s="9"/>
      <c r="B658" s="9"/>
      <c r="C658" s="9"/>
      <c r="D658" s="14"/>
      <c r="E658" s="12"/>
      <c r="F658" s="15"/>
      <c r="G658" s="15"/>
      <c r="H658" s="16"/>
      <c r="I658" s="17"/>
      <c r="J658" s="17"/>
      <c r="K658" s="17"/>
      <c r="L658" s="18"/>
      <c r="M658" s="19"/>
    </row>
    <row r="659" spans="1:13" ht="20.100000000000001" customHeight="1" x14ac:dyDescent="0.35">
      <c r="A659" s="9"/>
      <c r="B659" s="9"/>
      <c r="C659" s="9"/>
      <c r="D659" s="14"/>
      <c r="E659" s="12"/>
      <c r="F659" s="15"/>
      <c r="G659" s="15"/>
      <c r="H659" s="16"/>
      <c r="I659" s="17"/>
      <c r="J659" s="17"/>
      <c r="K659" s="17"/>
      <c r="L659" s="18"/>
      <c r="M659" s="19"/>
    </row>
    <row r="660" spans="1:13" ht="20.100000000000001" customHeight="1" x14ac:dyDescent="0.35">
      <c r="A660" s="9"/>
      <c r="B660" s="9"/>
      <c r="C660" s="9"/>
      <c r="D660" s="14"/>
      <c r="E660" s="12"/>
      <c r="F660" s="15"/>
      <c r="G660" s="15"/>
      <c r="H660" s="16"/>
      <c r="I660" s="17"/>
      <c r="J660" s="17"/>
      <c r="K660" s="17"/>
      <c r="L660" s="18"/>
      <c r="M660" s="19"/>
    </row>
    <row r="661" spans="1:13" ht="20.100000000000001" customHeight="1" x14ac:dyDescent="0.35">
      <c r="A661" s="9"/>
      <c r="B661" s="9"/>
      <c r="C661" s="9"/>
      <c r="D661" s="14"/>
      <c r="E661" s="12"/>
      <c r="F661" s="15"/>
      <c r="G661" s="15"/>
      <c r="H661" s="16"/>
      <c r="I661" s="17"/>
      <c r="J661" s="17"/>
      <c r="K661" s="17"/>
      <c r="L661" s="18"/>
      <c r="M661" s="19"/>
    </row>
    <row r="662" spans="1:13" ht="20.100000000000001" customHeight="1" x14ac:dyDescent="0.35">
      <c r="A662" s="9"/>
      <c r="B662" s="9"/>
      <c r="C662" s="9"/>
      <c r="D662" s="14"/>
      <c r="E662" s="12"/>
      <c r="F662" s="15"/>
      <c r="G662" s="15"/>
      <c r="H662" s="16"/>
      <c r="I662" s="17"/>
      <c r="J662" s="17"/>
      <c r="K662" s="17"/>
      <c r="L662" s="18"/>
      <c r="M662" s="19"/>
    </row>
    <row r="663" spans="1:13" ht="20.100000000000001" customHeight="1" x14ac:dyDescent="0.35">
      <c r="A663" s="9"/>
      <c r="B663" s="9"/>
      <c r="C663" s="9"/>
      <c r="D663" s="14"/>
      <c r="E663" s="12"/>
      <c r="F663" s="15"/>
      <c r="G663" s="15"/>
      <c r="H663" s="16"/>
      <c r="I663" s="17"/>
      <c r="J663" s="17"/>
      <c r="K663" s="17"/>
      <c r="L663" s="18"/>
      <c r="M663" s="19"/>
    </row>
    <row r="664" spans="1:13" ht="20.100000000000001" customHeight="1" x14ac:dyDescent="0.35">
      <c r="A664" s="9"/>
      <c r="B664" s="9"/>
      <c r="C664" s="9"/>
      <c r="D664" s="14"/>
      <c r="E664" s="12"/>
      <c r="F664" s="15"/>
      <c r="G664" s="15"/>
      <c r="H664" s="16"/>
      <c r="I664" s="17"/>
      <c r="J664" s="17"/>
      <c r="K664" s="17"/>
      <c r="L664" s="18"/>
      <c r="M664" s="19"/>
    </row>
    <row r="665" spans="1:13" ht="20.100000000000001" customHeight="1" x14ac:dyDescent="0.35">
      <c r="A665" s="9"/>
      <c r="B665" s="9"/>
      <c r="C665" s="9"/>
      <c r="D665" s="14"/>
      <c r="E665" s="12"/>
      <c r="F665" s="15"/>
      <c r="G665" s="15"/>
      <c r="H665" s="16"/>
      <c r="I665" s="17"/>
      <c r="J665" s="17"/>
      <c r="K665" s="17"/>
      <c r="L665" s="18"/>
      <c r="M665" s="19"/>
    </row>
    <row r="666" spans="1:13" ht="20.100000000000001" customHeight="1" x14ac:dyDescent="0.35">
      <c r="A666" s="9"/>
      <c r="B666" s="9"/>
      <c r="C666" s="9"/>
      <c r="D666" s="14"/>
      <c r="E666" s="12"/>
      <c r="F666" s="15"/>
      <c r="G666" s="15"/>
      <c r="H666" s="16"/>
      <c r="I666" s="17"/>
      <c r="J666" s="17"/>
      <c r="K666" s="17"/>
      <c r="L666" s="18"/>
      <c r="M666" s="19"/>
    </row>
    <row r="667" spans="1:13" ht="20.100000000000001" customHeight="1" x14ac:dyDescent="0.35">
      <c r="A667" s="9"/>
      <c r="B667" s="9"/>
      <c r="C667" s="9"/>
      <c r="D667" s="14"/>
      <c r="E667" s="12"/>
      <c r="F667" s="15"/>
      <c r="G667" s="15"/>
      <c r="H667" s="16"/>
      <c r="I667" s="17"/>
      <c r="J667" s="17"/>
      <c r="K667" s="17"/>
      <c r="L667" s="18"/>
      <c r="M667" s="19"/>
    </row>
    <row r="668" spans="1:13" ht="20.100000000000001" customHeight="1" x14ac:dyDescent="0.35">
      <c r="A668" s="9"/>
      <c r="B668" s="9"/>
      <c r="C668" s="9"/>
      <c r="D668" s="14"/>
      <c r="E668" s="12"/>
      <c r="F668" s="15"/>
      <c r="G668" s="15"/>
      <c r="H668" s="16"/>
      <c r="I668" s="17"/>
      <c r="J668" s="17"/>
      <c r="K668" s="17"/>
      <c r="L668" s="18"/>
      <c r="M668" s="19"/>
    </row>
    <row r="669" spans="1:13" ht="20.100000000000001" customHeight="1" x14ac:dyDescent="0.35">
      <c r="A669" s="9"/>
      <c r="B669" s="9"/>
      <c r="C669" s="9"/>
      <c r="D669" s="14"/>
      <c r="E669" s="12"/>
      <c r="F669" s="15"/>
      <c r="G669" s="15"/>
      <c r="H669" s="16"/>
      <c r="I669" s="17"/>
      <c r="J669" s="17"/>
      <c r="K669" s="17"/>
      <c r="L669" s="18"/>
      <c r="M669" s="19"/>
    </row>
    <row r="670" spans="1:13" ht="20.100000000000001" customHeight="1" x14ac:dyDescent="0.35">
      <c r="A670" s="9"/>
      <c r="B670" s="9"/>
      <c r="C670" s="9"/>
      <c r="D670" s="14"/>
      <c r="E670" s="12"/>
      <c r="F670" s="15"/>
      <c r="G670" s="15"/>
      <c r="H670" s="16"/>
      <c r="I670" s="17"/>
      <c r="J670" s="17"/>
      <c r="K670" s="17"/>
      <c r="L670" s="18"/>
      <c r="M670" s="19"/>
    </row>
    <row r="671" spans="1:13" ht="20.100000000000001" customHeight="1" x14ac:dyDescent="0.35">
      <c r="A671" s="9"/>
      <c r="B671" s="9"/>
      <c r="C671" s="9"/>
      <c r="D671" s="14"/>
      <c r="E671" s="12"/>
      <c r="F671" s="23"/>
      <c r="G671" s="15"/>
      <c r="H671" s="16"/>
      <c r="K671" s="17"/>
      <c r="L671" s="18"/>
      <c r="M671" s="19"/>
    </row>
    <row r="672" spans="1:13" ht="20.100000000000001" customHeight="1" x14ac:dyDescent="0.35">
      <c r="A672" s="9"/>
      <c r="B672" s="9"/>
      <c r="C672" s="9"/>
      <c r="D672" s="14"/>
      <c r="E672" s="12"/>
      <c r="F672" s="15"/>
      <c r="G672" s="15"/>
      <c r="H672" s="16"/>
      <c r="I672" s="17"/>
      <c r="J672" s="17"/>
      <c r="K672" s="17"/>
      <c r="L672" s="18"/>
      <c r="M672" s="19"/>
    </row>
    <row r="673" spans="1:13" ht="20.100000000000001" customHeight="1" x14ac:dyDescent="0.35">
      <c r="A673" s="9"/>
      <c r="B673" s="9"/>
      <c r="C673" s="9"/>
      <c r="D673" s="14"/>
      <c r="E673" s="12"/>
      <c r="F673" s="15"/>
      <c r="G673" s="15"/>
      <c r="H673" s="16"/>
      <c r="I673" s="17"/>
      <c r="J673" s="17"/>
      <c r="K673" s="17"/>
      <c r="L673" s="18"/>
      <c r="M673" s="19"/>
    </row>
    <row r="674" spans="1:13" ht="20.100000000000001" customHeight="1" x14ac:dyDescent="0.35">
      <c r="A674" s="9"/>
      <c r="B674" s="9"/>
      <c r="C674" s="9"/>
      <c r="D674" s="14"/>
      <c r="E674" s="12"/>
      <c r="F674" s="15"/>
      <c r="G674" s="15"/>
      <c r="H674" s="16"/>
      <c r="I674" s="17"/>
      <c r="J674" s="17"/>
      <c r="K674" s="17"/>
      <c r="L674" s="18"/>
      <c r="M674" s="19"/>
    </row>
    <row r="675" spans="1:13" ht="20.100000000000001" customHeight="1" x14ac:dyDescent="0.35">
      <c r="A675" s="9"/>
      <c r="B675" s="9"/>
      <c r="C675" s="9"/>
      <c r="D675" s="14"/>
      <c r="E675" s="12"/>
      <c r="F675" s="15"/>
      <c r="G675" s="15"/>
      <c r="H675" s="16"/>
      <c r="I675" s="17"/>
      <c r="J675" s="17"/>
      <c r="K675" s="17"/>
      <c r="L675" s="18"/>
      <c r="M675" s="19"/>
    </row>
    <row r="676" spans="1:13" ht="20.100000000000001" customHeight="1" x14ac:dyDescent="0.35">
      <c r="A676" s="9"/>
      <c r="B676" s="9"/>
      <c r="C676" s="9"/>
      <c r="D676" s="14"/>
      <c r="E676" s="12"/>
      <c r="F676" s="15"/>
      <c r="G676" s="15"/>
      <c r="H676" s="16"/>
      <c r="I676" s="17"/>
      <c r="J676" s="17"/>
      <c r="K676" s="17"/>
      <c r="L676" s="18"/>
      <c r="M676" s="19"/>
    </row>
    <row r="677" spans="1:13" ht="20.100000000000001" customHeight="1" x14ac:dyDescent="0.35">
      <c r="A677" s="9"/>
      <c r="B677" s="9"/>
      <c r="C677" s="9"/>
      <c r="D677" s="14"/>
      <c r="E677" s="12"/>
      <c r="F677" s="15"/>
      <c r="G677" s="15"/>
      <c r="H677" s="16"/>
      <c r="I677" s="17"/>
      <c r="J677" s="17"/>
      <c r="K677" s="17"/>
      <c r="L677" s="18"/>
      <c r="M677" s="19"/>
    </row>
    <row r="678" spans="1:13" ht="20.100000000000001" customHeight="1" x14ac:dyDescent="0.35">
      <c r="A678" s="9"/>
      <c r="B678" s="9"/>
      <c r="C678" s="9"/>
      <c r="D678" s="14"/>
      <c r="E678" s="12"/>
      <c r="F678" s="15"/>
      <c r="G678" s="15"/>
      <c r="H678" s="16"/>
      <c r="I678" s="17"/>
      <c r="J678" s="17"/>
      <c r="K678" s="17"/>
      <c r="L678" s="18"/>
      <c r="M678" s="19"/>
    </row>
    <row r="679" spans="1:13" ht="20.100000000000001" customHeight="1" x14ac:dyDescent="0.35">
      <c r="A679" s="9"/>
      <c r="B679" s="9"/>
      <c r="C679" s="9"/>
      <c r="D679" s="14"/>
      <c r="E679" s="12"/>
      <c r="F679" s="15"/>
      <c r="G679" s="15"/>
      <c r="H679" s="16"/>
      <c r="I679" s="17"/>
      <c r="J679" s="17"/>
      <c r="K679" s="17"/>
      <c r="L679" s="18"/>
      <c r="M679" s="19"/>
    </row>
    <row r="680" spans="1:13" ht="20.100000000000001" customHeight="1" x14ac:dyDescent="0.35">
      <c r="A680" s="9"/>
      <c r="B680" s="9"/>
      <c r="C680" s="9"/>
      <c r="D680" s="14"/>
      <c r="E680" s="12"/>
      <c r="F680" s="15"/>
      <c r="G680" s="15"/>
      <c r="H680" s="16"/>
      <c r="I680" s="17"/>
      <c r="J680" s="17"/>
      <c r="K680" s="17"/>
      <c r="L680" s="18"/>
      <c r="M680" s="19"/>
    </row>
    <row r="681" spans="1:13" ht="20.100000000000001" customHeight="1" x14ac:dyDescent="0.35">
      <c r="A681" s="9"/>
      <c r="B681" s="9"/>
      <c r="C681" s="9"/>
      <c r="D681" s="14"/>
      <c r="E681" s="12"/>
      <c r="F681" s="15"/>
      <c r="G681" s="15"/>
      <c r="H681" s="16"/>
      <c r="I681" s="17"/>
      <c r="J681" s="17"/>
      <c r="K681" s="17"/>
      <c r="L681" s="18"/>
      <c r="M681" s="19"/>
    </row>
    <row r="682" spans="1:13" ht="20.100000000000001" customHeight="1" x14ac:dyDescent="0.35">
      <c r="A682" s="9"/>
      <c r="B682" s="9"/>
      <c r="E682" s="12"/>
      <c r="F682" s="37"/>
      <c r="H682" s="16"/>
      <c r="I682" s="17"/>
      <c r="J682" s="17"/>
      <c r="K682" s="17"/>
      <c r="L682" s="18"/>
      <c r="M682" s="19"/>
    </row>
    <row r="683" spans="1:13" ht="20.100000000000001" customHeight="1" x14ac:dyDescent="0.35">
      <c r="A683" s="9"/>
      <c r="B683" s="9"/>
      <c r="C683" s="9"/>
      <c r="D683" s="14"/>
      <c r="E683" s="12"/>
      <c r="F683" s="15"/>
      <c r="G683" s="15"/>
      <c r="H683" s="16"/>
      <c r="I683" s="17"/>
      <c r="J683" s="17"/>
      <c r="K683" s="17"/>
      <c r="L683" s="18"/>
      <c r="M683" s="19"/>
    </row>
    <row r="684" spans="1:13" ht="20.100000000000001" customHeight="1" x14ac:dyDescent="0.35">
      <c r="A684" s="9"/>
      <c r="B684" s="9"/>
      <c r="C684" s="9"/>
      <c r="D684" s="14"/>
      <c r="E684" s="12"/>
      <c r="F684" s="15"/>
      <c r="G684" s="15"/>
      <c r="H684" s="16"/>
      <c r="I684" s="17"/>
      <c r="J684" s="17"/>
      <c r="K684" s="17"/>
      <c r="L684" s="18"/>
      <c r="M684" s="19"/>
    </row>
    <row r="685" spans="1:13" ht="20.100000000000001" customHeight="1" x14ac:dyDescent="0.35">
      <c r="A685" s="9"/>
      <c r="B685" s="9"/>
      <c r="C685" s="9"/>
      <c r="D685" s="14"/>
      <c r="E685" s="12"/>
      <c r="F685" s="15"/>
      <c r="G685" s="15"/>
      <c r="H685" s="16"/>
      <c r="I685" s="17"/>
      <c r="J685" s="17"/>
      <c r="K685" s="17"/>
      <c r="L685" s="18"/>
      <c r="M685" s="19"/>
    </row>
    <row r="686" spans="1:13" ht="20.100000000000001" customHeight="1" x14ac:dyDescent="0.35">
      <c r="A686" s="9"/>
      <c r="B686" s="9"/>
      <c r="C686" s="9"/>
      <c r="D686" s="14"/>
      <c r="E686" s="12"/>
      <c r="F686" s="15"/>
      <c r="G686" s="15"/>
      <c r="H686" s="16"/>
      <c r="I686" s="17"/>
      <c r="J686" s="17"/>
      <c r="K686" s="17"/>
      <c r="L686" s="18"/>
      <c r="M686" s="19"/>
    </row>
    <row r="687" spans="1:13" ht="20.100000000000001" customHeight="1" x14ac:dyDescent="0.35">
      <c r="A687" s="9"/>
      <c r="B687" s="9"/>
      <c r="C687" s="9"/>
      <c r="D687" s="14"/>
      <c r="E687" s="12"/>
      <c r="F687" s="15"/>
      <c r="G687" s="15"/>
      <c r="H687" s="16"/>
      <c r="I687" s="17"/>
      <c r="J687" s="17"/>
      <c r="K687" s="17"/>
      <c r="L687" s="18"/>
      <c r="M687" s="19"/>
    </row>
    <row r="688" spans="1:13" ht="20.100000000000001" customHeight="1" x14ac:dyDescent="0.35">
      <c r="A688" s="9"/>
      <c r="B688" s="9"/>
      <c r="C688" s="9"/>
      <c r="D688" s="14"/>
      <c r="E688" s="12"/>
      <c r="F688" s="15"/>
      <c r="G688" s="15"/>
      <c r="H688" s="16"/>
      <c r="I688" s="17"/>
      <c r="J688" s="17"/>
      <c r="K688" s="17"/>
      <c r="L688" s="18"/>
      <c r="M688" s="19"/>
    </row>
    <row r="689" spans="1:13" ht="20.100000000000001" customHeight="1" x14ac:dyDescent="0.35">
      <c r="A689" s="9"/>
      <c r="B689" s="9"/>
      <c r="C689" s="9"/>
      <c r="D689" s="14"/>
      <c r="E689" s="12"/>
      <c r="F689" s="15"/>
      <c r="G689" s="15"/>
      <c r="H689" s="16"/>
      <c r="I689" s="17"/>
      <c r="J689" s="17"/>
      <c r="K689" s="17"/>
      <c r="L689" s="18"/>
      <c r="M689" s="19"/>
    </row>
    <row r="690" spans="1:13" ht="20.100000000000001" customHeight="1" x14ac:dyDescent="0.35">
      <c r="A690" s="9"/>
      <c r="B690" s="9"/>
      <c r="C690" s="9"/>
      <c r="D690" s="14"/>
      <c r="E690" s="12"/>
      <c r="F690" s="15"/>
      <c r="G690" s="15"/>
      <c r="H690" s="16"/>
      <c r="I690" s="17"/>
      <c r="J690" s="17"/>
      <c r="K690" s="17"/>
      <c r="L690" s="18"/>
      <c r="M690" s="19"/>
    </row>
    <row r="691" spans="1:13" ht="20.100000000000001" customHeight="1" x14ac:dyDescent="0.35">
      <c r="A691" s="9"/>
      <c r="B691" s="9"/>
      <c r="C691" s="9"/>
      <c r="D691" s="14"/>
      <c r="E691" s="12"/>
      <c r="F691" s="15"/>
      <c r="G691" s="15"/>
      <c r="H691" s="16"/>
      <c r="I691" s="17"/>
      <c r="J691" s="17"/>
      <c r="K691" s="17"/>
      <c r="L691" s="18"/>
      <c r="M691" s="19"/>
    </row>
    <row r="692" spans="1:13" ht="20.100000000000001" customHeight="1" x14ac:dyDescent="0.35">
      <c r="A692" s="9"/>
      <c r="B692" s="9"/>
      <c r="C692" s="9"/>
      <c r="D692" s="14"/>
      <c r="E692" s="12"/>
      <c r="F692" s="15"/>
      <c r="G692" s="15"/>
      <c r="H692" s="16"/>
      <c r="I692" s="17"/>
      <c r="J692" s="17"/>
      <c r="K692" s="17"/>
      <c r="L692" s="18"/>
      <c r="M692" s="19"/>
    </row>
    <row r="693" spans="1:13" ht="20.100000000000001" customHeight="1" x14ac:dyDescent="0.35">
      <c r="A693" s="9"/>
      <c r="B693" s="9"/>
      <c r="C693" s="9"/>
      <c r="D693" s="14"/>
      <c r="E693" s="12"/>
      <c r="F693" s="15"/>
      <c r="G693" s="15"/>
      <c r="H693" s="16"/>
      <c r="I693" s="17"/>
      <c r="J693" s="17"/>
      <c r="K693" s="17"/>
      <c r="L693" s="18"/>
      <c r="M693" s="19"/>
    </row>
    <row r="694" spans="1:13" ht="20.100000000000001" customHeight="1" x14ac:dyDescent="0.35">
      <c r="A694" s="9"/>
      <c r="B694" s="9"/>
      <c r="C694" s="9"/>
      <c r="D694" s="14"/>
      <c r="E694" s="12"/>
      <c r="F694" s="15"/>
      <c r="G694" s="15"/>
      <c r="H694" s="16"/>
      <c r="I694" s="17"/>
      <c r="J694" s="17"/>
      <c r="K694" s="17"/>
      <c r="L694" s="18"/>
      <c r="M694" s="19"/>
    </row>
    <row r="695" spans="1:13" ht="20.100000000000001" customHeight="1" x14ac:dyDescent="0.35">
      <c r="A695" s="9"/>
      <c r="B695" s="9"/>
      <c r="C695" s="9"/>
      <c r="D695" s="14"/>
      <c r="E695" s="12"/>
      <c r="F695" s="15"/>
      <c r="G695" s="15"/>
      <c r="H695" s="16"/>
      <c r="I695" s="17"/>
      <c r="J695" s="17"/>
      <c r="K695" s="17"/>
      <c r="L695" s="18"/>
      <c r="M695" s="19"/>
    </row>
    <row r="696" spans="1:13" ht="20.100000000000001" customHeight="1" x14ac:dyDescent="0.35">
      <c r="A696" s="9"/>
      <c r="B696" s="9"/>
      <c r="C696" s="9"/>
      <c r="D696" s="14"/>
      <c r="E696" s="12"/>
      <c r="F696" s="15"/>
      <c r="G696" s="15"/>
      <c r="H696" s="16"/>
      <c r="I696" s="17"/>
      <c r="J696" s="17"/>
      <c r="K696" s="17"/>
      <c r="L696" s="18"/>
      <c r="M696" s="19"/>
    </row>
    <row r="697" spans="1:13" ht="20.100000000000001" customHeight="1" x14ac:dyDescent="0.35">
      <c r="A697" s="9"/>
      <c r="B697" s="9"/>
      <c r="C697" s="9"/>
      <c r="D697" s="14"/>
      <c r="E697" s="12"/>
      <c r="F697" s="15"/>
      <c r="G697" s="15"/>
      <c r="H697" s="16"/>
      <c r="I697" s="17"/>
      <c r="J697" s="17"/>
      <c r="K697" s="17"/>
      <c r="L697" s="18"/>
      <c r="M697" s="19"/>
    </row>
    <row r="698" spans="1:13" ht="20.100000000000001" customHeight="1" x14ac:dyDescent="0.35">
      <c r="A698" s="9"/>
      <c r="B698" s="9"/>
      <c r="C698" s="9"/>
      <c r="D698" s="14"/>
      <c r="E698" s="12"/>
      <c r="F698" s="15"/>
      <c r="G698" s="15"/>
      <c r="H698" s="16"/>
      <c r="I698" s="17"/>
      <c r="J698" s="17"/>
      <c r="K698" s="17"/>
      <c r="L698" s="18"/>
      <c r="M698" s="19"/>
    </row>
    <row r="699" spans="1:13" ht="20.100000000000001" customHeight="1" x14ac:dyDescent="0.35">
      <c r="A699" s="9"/>
      <c r="B699" s="9"/>
      <c r="C699" s="9"/>
      <c r="D699" s="14"/>
      <c r="E699" s="12"/>
      <c r="F699" s="15"/>
      <c r="G699" s="15"/>
      <c r="H699" s="16"/>
      <c r="I699" s="17"/>
      <c r="J699" s="17"/>
      <c r="K699" s="17"/>
      <c r="L699" s="18"/>
      <c r="M699" s="19"/>
    </row>
    <row r="700" spans="1:13" ht="20.100000000000001" customHeight="1" x14ac:dyDescent="0.35">
      <c r="A700" s="9"/>
      <c r="B700" s="9"/>
      <c r="C700" s="9"/>
      <c r="D700" s="14"/>
      <c r="E700" s="12"/>
      <c r="F700" s="15"/>
      <c r="G700" s="15"/>
      <c r="H700" s="16"/>
      <c r="I700" s="17"/>
      <c r="J700" s="17"/>
      <c r="K700" s="17"/>
      <c r="L700" s="18"/>
      <c r="M700" s="19"/>
    </row>
    <row r="701" spans="1:13" ht="20.100000000000001" customHeight="1" x14ac:dyDescent="0.35">
      <c r="A701" s="9"/>
      <c r="B701" s="9"/>
      <c r="C701" s="9"/>
      <c r="D701" s="14"/>
      <c r="E701" s="12"/>
      <c r="F701" s="15"/>
      <c r="G701" s="15"/>
      <c r="H701" s="16"/>
      <c r="I701" s="17"/>
      <c r="J701" s="17"/>
      <c r="K701" s="17"/>
      <c r="L701" s="18"/>
      <c r="M701" s="19"/>
    </row>
    <row r="702" spans="1:13" ht="20.100000000000001" customHeight="1" x14ac:dyDescent="0.35">
      <c r="A702" s="9"/>
      <c r="B702" s="9"/>
      <c r="C702" s="9"/>
      <c r="D702" s="14"/>
      <c r="E702" s="12"/>
      <c r="F702" s="15"/>
      <c r="G702" s="15"/>
      <c r="H702" s="16"/>
      <c r="I702" s="17"/>
      <c r="J702" s="17"/>
      <c r="K702" s="17"/>
      <c r="L702" s="18"/>
      <c r="M702" s="19"/>
    </row>
    <row r="703" spans="1:13" ht="20.100000000000001" customHeight="1" x14ac:dyDescent="0.35">
      <c r="A703" s="9"/>
      <c r="B703" s="9"/>
      <c r="C703" s="9"/>
      <c r="D703" s="14"/>
      <c r="E703" s="12"/>
      <c r="F703" s="15"/>
      <c r="G703" s="15"/>
      <c r="H703" s="16"/>
      <c r="I703" s="17"/>
      <c r="J703" s="17"/>
      <c r="K703" s="17"/>
      <c r="L703" s="18"/>
      <c r="M703" s="19"/>
    </row>
    <row r="704" spans="1:13" ht="20.100000000000001" customHeight="1" x14ac:dyDescent="0.35">
      <c r="A704" s="9"/>
      <c r="B704" s="9"/>
      <c r="C704" s="9"/>
      <c r="D704" s="14"/>
      <c r="E704" s="12"/>
      <c r="F704" s="15"/>
      <c r="G704" s="15"/>
      <c r="H704" s="16"/>
      <c r="I704" s="17"/>
      <c r="J704" s="17"/>
      <c r="K704" s="17"/>
      <c r="L704" s="18"/>
      <c r="M704" s="19"/>
    </row>
    <row r="705" spans="1:13" ht="20.100000000000001" customHeight="1" x14ac:dyDescent="0.35">
      <c r="A705" s="9"/>
      <c r="B705" s="9"/>
      <c r="C705" s="9"/>
      <c r="D705" s="14"/>
      <c r="E705" s="12"/>
      <c r="F705" s="15"/>
      <c r="G705" s="15"/>
      <c r="H705" s="16"/>
      <c r="I705" s="17"/>
      <c r="J705" s="17"/>
      <c r="K705" s="17"/>
      <c r="L705" s="18"/>
      <c r="M705" s="19"/>
    </row>
    <row r="706" spans="1:13" ht="20.100000000000001" customHeight="1" x14ac:dyDescent="0.35">
      <c r="A706" s="9"/>
      <c r="B706" s="9"/>
      <c r="C706" s="9"/>
      <c r="D706" s="14"/>
      <c r="E706" s="12"/>
      <c r="F706" s="15"/>
      <c r="G706" s="15"/>
      <c r="H706" s="16"/>
      <c r="I706" s="17"/>
      <c r="J706" s="17"/>
      <c r="K706" s="17"/>
      <c r="L706" s="18"/>
      <c r="M706" s="19"/>
    </row>
    <row r="707" spans="1:13" ht="20.100000000000001" customHeight="1" x14ac:dyDescent="0.35">
      <c r="A707" s="9"/>
      <c r="B707" s="9"/>
      <c r="C707" s="9"/>
      <c r="D707" s="14"/>
      <c r="E707" s="12"/>
      <c r="F707" s="15"/>
      <c r="G707" s="15"/>
      <c r="H707" s="16"/>
      <c r="I707" s="17"/>
      <c r="J707" s="17"/>
      <c r="K707" s="17"/>
      <c r="L707" s="18"/>
      <c r="M707" s="19"/>
    </row>
    <row r="708" spans="1:13" ht="20.100000000000001" customHeight="1" x14ac:dyDescent="0.35">
      <c r="A708" s="9"/>
      <c r="B708" s="9"/>
      <c r="C708" s="9"/>
      <c r="D708" s="14"/>
      <c r="E708" s="12"/>
      <c r="F708" s="15"/>
      <c r="G708" s="15"/>
      <c r="H708" s="16"/>
      <c r="I708" s="17"/>
      <c r="J708" s="17"/>
      <c r="K708" s="17"/>
      <c r="L708" s="18"/>
      <c r="M708" s="19"/>
    </row>
    <row r="709" spans="1:13" ht="20.100000000000001" customHeight="1" x14ac:dyDescent="0.35">
      <c r="A709" s="9"/>
      <c r="B709" s="9"/>
      <c r="C709" s="9"/>
      <c r="D709" s="14"/>
      <c r="E709" s="12"/>
      <c r="F709" s="15"/>
      <c r="G709" s="15"/>
      <c r="H709" s="16"/>
      <c r="I709" s="17"/>
      <c r="J709" s="17"/>
      <c r="K709" s="17"/>
      <c r="L709" s="18"/>
      <c r="M709" s="19"/>
    </row>
    <row r="710" spans="1:13" ht="20.100000000000001" customHeight="1" x14ac:dyDescent="0.35">
      <c r="A710" s="9"/>
      <c r="B710" s="9"/>
      <c r="C710" s="9"/>
      <c r="D710" s="14"/>
      <c r="E710" s="12"/>
      <c r="F710" s="15"/>
      <c r="G710" s="15"/>
      <c r="H710" s="16"/>
      <c r="I710" s="17"/>
      <c r="J710" s="17"/>
      <c r="K710" s="17"/>
      <c r="L710" s="18"/>
      <c r="M710" s="19"/>
    </row>
    <row r="711" spans="1:13" ht="20.100000000000001" customHeight="1" x14ac:dyDescent="0.35">
      <c r="A711" s="9"/>
      <c r="B711" s="9"/>
      <c r="C711" s="9"/>
      <c r="D711" s="14"/>
      <c r="E711" s="12"/>
      <c r="F711" s="15"/>
      <c r="G711" s="15"/>
      <c r="H711" s="16"/>
      <c r="I711" s="17"/>
      <c r="J711" s="17"/>
      <c r="K711" s="17"/>
      <c r="L711" s="18"/>
      <c r="M711" s="19"/>
    </row>
    <row r="712" spans="1:13" ht="20.100000000000001" customHeight="1" x14ac:dyDescent="0.35">
      <c r="A712" s="9"/>
      <c r="B712" s="9"/>
      <c r="C712" s="9"/>
      <c r="D712" s="14"/>
      <c r="E712" s="12"/>
      <c r="F712" s="15"/>
      <c r="G712" s="15"/>
      <c r="H712" s="16"/>
      <c r="I712" s="17"/>
      <c r="J712" s="17"/>
      <c r="K712" s="17"/>
      <c r="L712" s="18"/>
      <c r="M712" s="19"/>
    </row>
    <row r="713" spans="1:13" ht="20.100000000000001" customHeight="1" x14ac:dyDescent="0.35">
      <c r="A713" s="9"/>
      <c r="B713" s="9"/>
      <c r="C713" s="9"/>
      <c r="D713" s="14"/>
      <c r="E713" s="12"/>
      <c r="F713" s="15"/>
      <c r="G713" s="15"/>
      <c r="H713" s="16"/>
      <c r="I713" s="17"/>
      <c r="J713" s="17"/>
      <c r="K713" s="17"/>
      <c r="L713" s="18"/>
      <c r="M713" s="19"/>
    </row>
    <row r="714" spans="1:13" ht="20.100000000000001" customHeight="1" x14ac:dyDescent="0.35">
      <c r="A714" s="9"/>
      <c r="B714" s="9"/>
      <c r="C714" s="9"/>
      <c r="D714" s="14"/>
      <c r="E714" s="12"/>
      <c r="F714" s="15"/>
      <c r="G714" s="15"/>
      <c r="H714" s="16"/>
      <c r="I714" s="17"/>
      <c r="J714" s="17"/>
      <c r="K714" s="17"/>
      <c r="L714" s="18"/>
      <c r="M714" s="19"/>
    </row>
    <row r="715" spans="1:13" ht="20.100000000000001" customHeight="1" x14ac:dyDescent="0.35">
      <c r="A715" s="9"/>
      <c r="B715" s="9"/>
      <c r="C715" s="9"/>
      <c r="D715" s="14"/>
      <c r="E715" s="12"/>
      <c r="F715" s="15"/>
      <c r="G715" s="15"/>
      <c r="H715" s="16"/>
      <c r="I715" s="17"/>
      <c r="J715" s="17"/>
      <c r="K715" s="17"/>
      <c r="L715" s="18"/>
      <c r="M715" s="19"/>
    </row>
    <row r="716" spans="1:13" ht="20.100000000000001" customHeight="1" x14ac:dyDescent="0.35">
      <c r="A716" s="9"/>
      <c r="B716" s="9"/>
      <c r="C716" s="9"/>
      <c r="D716" s="14"/>
      <c r="E716" s="12"/>
      <c r="F716" s="15"/>
      <c r="G716" s="15"/>
      <c r="H716" s="16"/>
      <c r="I716" s="17"/>
      <c r="J716" s="17"/>
      <c r="K716" s="17"/>
      <c r="L716" s="18"/>
      <c r="M716" s="19"/>
    </row>
    <row r="717" spans="1:13" ht="20.100000000000001" customHeight="1" x14ac:dyDescent="0.35">
      <c r="A717" s="9"/>
      <c r="B717" s="9"/>
      <c r="C717" s="9"/>
      <c r="D717" s="14"/>
      <c r="E717" s="12"/>
      <c r="F717" s="15"/>
      <c r="G717" s="15"/>
      <c r="H717" s="16"/>
      <c r="I717" s="17"/>
      <c r="J717" s="17"/>
      <c r="K717" s="17"/>
      <c r="L717" s="18"/>
      <c r="M717" s="19"/>
    </row>
    <row r="718" spans="1:13" ht="20.100000000000001" customHeight="1" x14ac:dyDescent="0.35">
      <c r="A718" s="9"/>
      <c r="B718" s="9"/>
      <c r="C718" s="9"/>
      <c r="D718" s="14"/>
      <c r="E718" s="12"/>
      <c r="F718" s="15"/>
      <c r="G718" s="15"/>
      <c r="H718" s="16"/>
      <c r="I718" s="17"/>
      <c r="J718" s="17"/>
      <c r="K718" s="17"/>
      <c r="L718" s="18"/>
      <c r="M718" s="19"/>
    </row>
    <row r="719" spans="1:13" ht="20.100000000000001" customHeight="1" x14ac:dyDescent="0.35">
      <c r="A719" s="9"/>
      <c r="B719" s="9"/>
      <c r="C719" s="9"/>
      <c r="D719" s="14"/>
      <c r="E719" s="12"/>
      <c r="F719" s="15"/>
      <c r="G719" s="15"/>
      <c r="H719" s="16"/>
      <c r="I719" s="17"/>
      <c r="J719" s="17"/>
      <c r="K719" s="17"/>
      <c r="L719" s="18"/>
      <c r="M719" s="19"/>
    </row>
    <row r="720" spans="1:13" ht="20.100000000000001" customHeight="1" x14ac:dyDescent="0.35">
      <c r="A720" s="9"/>
      <c r="B720" s="9"/>
      <c r="C720" s="9"/>
      <c r="D720" s="14"/>
      <c r="E720" s="12"/>
      <c r="F720" s="15"/>
      <c r="G720" s="15"/>
      <c r="H720" s="16"/>
      <c r="I720" s="17"/>
      <c r="J720" s="17"/>
      <c r="K720" s="17"/>
      <c r="L720" s="18"/>
      <c r="M720" s="19"/>
    </row>
    <row r="721" spans="1:13" ht="20.100000000000001" customHeight="1" x14ac:dyDescent="0.35">
      <c r="A721" s="9"/>
      <c r="B721" s="9"/>
      <c r="C721" s="9"/>
      <c r="D721" s="14"/>
      <c r="E721" s="12"/>
      <c r="F721" s="15"/>
      <c r="G721" s="15"/>
      <c r="H721" s="16"/>
      <c r="I721" s="17"/>
      <c r="J721" s="17"/>
      <c r="K721" s="17"/>
      <c r="L721" s="18"/>
      <c r="M721" s="19"/>
    </row>
    <row r="722" spans="1:13" ht="20.100000000000001" customHeight="1" x14ac:dyDescent="0.35">
      <c r="A722" s="9"/>
      <c r="B722" s="9"/>
      <c r="C722" s="9"/>
      <c r="D722" s="14"/>
      <c r="E722" s="12"/>
      <c r="F722" s="15"/>
      <c r="G722" s="15"/>
      <c r="H722" s="16"/>
      <c r="I722" s="17"/>
      <c r="J722" s="17"/>
      <c r="K722" s="17"/>
      <c r="L722" s="18"/>
      <c r="M722" s="19"/>
    </row>
    <row r="723" spans="1:13" ht="20.100000000000001" customHeight="1" x14ac:dyDescent="0.35">
      <c r="A723" s="9"/>
      <c r="B723" s="9"/>
      <c r="C723" s="9"/>
      <c r="D723" s="14"/>
      <c r="E723" s="12"/>
      <c r="F723" s="15"/>
      <c r="G723" s="15"/>
      <c r="H723" s="16"/>
      <c r="I723" s="17"/>
      <c r="J723" s="17"/>
      <c r="K723" s="17"/>
      <c r="L723" s="18"/>
      <c r="M723" s="19"/>
    </row>
    <row r="724" spans="1:13" ht="20.100000000000001" customHeight="1" x14ac:dyDescent="0.35">
      <c r="A724" s="9"/>
      <c r="B724" s="9"/>
      <c r="C724" s="9"/>
      <c r="D724" s="14"/>
      <c r="E724" s="12"/>
      <c r="F724" s="15"/>
      <c r="G724" s="15"/>
      <c r="H724" s="16"/>
      <c r="I724" s="17"/>
      <c r="J724" s="17"/>
      <c r="K724" s="17"/>
      <c r="L724" s="18"/>
      <c r="M724" s="19"/>
    </row>
    <row r="725" spans="1:13" ht="20.100000000000001" customHeight="1" x14ac:dyDescent="0.35">
      <c r="A725" s="9"/>
      <c r="B725" s="9"/>
      <c r="C725" s="9"/>
      <c r="D725" s="14"/>
      <c r="E725" s="12"/>
      <c r="F725" s="15"/>
      <c r="G725" s="15"/>
      <c r="H725" s="16"/>
      <c r="I725" s="17"/>
      <c r="J725" s="17"/>
      <c r="K725" s="17"/>
      <c r="L725" s="18"/>
      <c r="M725" s="19"/>
    </row>
    <row r="726" spans="1:13" ht="20.100000000000001" customHeight="1" x14ac:dyDescent="0.35">
      <c r="A726" s="9"/>
      <c r="B726" s="9"/>
      <c r="C726" s="9"/>
      <c r="D726" s="14"/>
      <c r="E726" s="12"/>
      <c r="F726" s="15"/>
      <c r="G726" s="15"/>
      <c r="H726" s="16"/>
      <c r="I726" s="17"/>
      <c r="J726" s="17"/>
      <c r="K726" s="17"/>
      <c r="L726" s="18"/>
      <c r="M726" s="19"/>
    </row>
    <row r="727" spans="1:13" ht="20.100000000000001" customHeight="1" x14ac:dyDescent="0.35">
      <c r="A727" s="9"/>
      <c r="B727" s="9"/>
      <c r="C727" s="9"/>
      <c r="D727" s="14"/>
      <c r="E727" s="12"/>
      <c r="F727" s="15"/>
      <c r="G727" s="15"/>
      <c r="H727" s="16"/>
      <c r="I727" s="17"/>
      <c r="J727" s="17"/>
      <c r="K727" s="17"/>
      <c r="L727" s="18"/>
      <c r="M727" s="19"/>
    </row>
    <row r="728" spans="1:13" ht="20.100000000000001" customHeight="1" x14ac:dyDescent="0.35">
      <c r="A728" s="9"/>
      <c r="B728" s="9"/>
      <c r="C728" s="9"/>
      <c r="D728" s="14"/>
      <c r="E728" s="12"/>
      <c r="F728" s="15"/>
      <c r="G728" s="15"/>
      <c r="H728" s="16"/>
      <c r="I728" s="17"/>
      <c r="J728" s="17"/>
      <c r="K728" s="17"/>
      <c r="L728" s="18"/>
      <c r="M728" s="19"/>
    </row>
    <row r="729" spans="1:13" ht="20.100000000000001" customHeight="1" x14ac:dyDescent="0.35">
      <c r="A729" s="9"/>
      <c r="B729" s="9"/>
      <c r="C729" s="9"/>
      <c r="D729" s="14"/>
      <c r="E729" s="12"/>
      <c r="F729" s="15"/>
      <c r="G729" s="15"/>
      <c r="H729" s="16"/>
      <c r="I729" s="17"/>
      <c r="J729" s="17"/>
      <c r="K729" s="17"/>
      <c r="L729" s="18"/>
      <c r="M729" s="19"/>
    </row>
    <row r="730" spans="1:13" ht="20.100000000000001" customHeight="1" x14ac:dyDescent="0.35">
      <c r="A730" s="9"/>
      <c r="B730" s="9"/>
      <c r="C730" s="9"/>
      <c r="D730" s="14"/>
      <c r="E730" s="12"/>
      <c r="F730" s="15"/>
      <c r="G730" s="15"/>
      <c r="H730" s="16"/>
      <c r="I730" s="17"/>
      <c r="J730" s="17"/>
      <c r="K730" s="17"/>
      <c r="L730" s="18"/>
      <c r="M730" s="19"/>
    </row>
    <row r="731" spans="1:13" ht="20.100000000000001" customHeight="1" x14ac:dyDescent="0.35">
      <c r="A731" s="9"/>
      <c r="B731" s="9"/>
      <c r="C731" s="9"/>
      <c r="D731" s="14"/>
      <c r="E731" s="12"/>
      <c r="F731" s="15"/>
      <c r="G731" s="15"/>
      <c r="H731" s="16"/>
      <c r="I731" s="17"/>
      <c r="J731" s="17"/>
      <c r="K731" s="17"/>
      <c r="L731" s="18"/>
      <c r="M731" s="19"/>
    </row>
    <row r="732" spans="1:13" ht="20.100000000000001" customHeight="1" x14ac:dyDescent="0.35">
      <c r="A732" s="9"/>
      <c r="B732" s="9"/>
      <c r="C732" s="9"/>
      <c r="D732" s="14"/>
      <c r="E732" s="12"/>
      <c r="F732" s="15"/>
      <c r="G732" s="15"/>
      <c r="H732" s="16"/>
      <c r="I732" s="17"/>
      <c r="J732" s="17"/>
      <c r="K732" s="17"/>
      <c r="L732" s="18"/>
      <c r="M732" s="19"/>
    </row>
    <row r="733" spans="1:13" ht="20.100000000000001" customHeight="1" x14ac:dyDescent="0.35">
      <c r="A733" s="9"/>
      <c r="B733" s="9"/>
      <c r="C733" s="9"/>
      <c r="D733" s="14"/>
      <c r="E733" s="12"/>
      <c r="F733" s="15"/>
      <c r="G733" s="15"/>
      <c r="H733" s="16"/>
      <c r="I733" s="17"/>
      <c r="J733" s="17"/>
      <c r="K733" s="17"/>
      <c r="L733" s="18"/>
      <c r="M733" s="19"/>
    </row>
    <row r="734" spans="1:13" ht="20.100000000000001" customHeight="1" x14ac:dyDescent="0.35">
      <c r="A734" s="9"/>
      <c r="B734" s="9"/>
      <c r="C734" s="9"/>
      <c r="D734" s="14"/>
      <c r="E734" s="12"/>
      <c r="F734" s="15"/>
      <c r="G734" s="15"/>
      <c r="H734" s="16"/>
      <c r="I734" s="17"/>
      <c r="J734" s="17"/>
      <c r="K734" s="17"/>
      <c r="L734" s="18"/>
      <c r="M734" s="19"/>
    </row>
    <row r="735" spans="1:13" ht="20.100000000000001" customHeight="1" x14ac:dyDescent="0.35">
      <c r="A735" s="9"/>
      <c r="B735" s="9"/>
      <c r="C735" s="9"/>
      <c r="D735" s="14"/>
      <c r="E735" s="12"/>
      <c r="F735" s="15"/>
      <c r="G735" s="15"/>
      <c r="H735" s="16"/>
      <c r="I735" s="17"/>
      <c r="J735" s="17"/>
      <c r="K735" s="17"/>
      <c r="L735" s="18"/>
      <c r="M735" s="19"/>
    </row>
    <row r="736" spans="1:13" ht="20.100000000000001" customHeight="1" x14ac:dyDescent="0.35">
      <c r="A736" s="9"/>
      <c r="B736" s="9"/>
      <c r="C736" s="9"/>
      <c r="D736" s="14"/>
      <c r="E736" s="12"/>
      <c r="F736" s="15"/>
      <c r="G736" s="15"/>
      <c r="H736" s="16"/>
      <c r="I736" s="17"/>
      <c r="J736" s="17"/>
      <c r="K736" s="17"/>
      <c r="L736" s="18"/>
      <c r="M736" s="19"/>
    </row>
    <row r="737" spans="1:13" ht="20.100000000000001" customHeight="1" x14ac:dyDescent="0.35">
      <c r="A737" s="9"/>
      <c r="B737" s="9"/>
      <c r="C737" s="9"/>
      <c r="D737" s="14"/>
      <c r="E737" s="12"/>
      <c r="F737" s="15"/>
      <c r="G737" s="15"/>
      <c r="H737" s="16"/>
      <c r="I737" s="17"/>
      <c r="J737" s="17"/>
      <c r="K737" s="17"/>
      <c r="L737" s="18"/>
      <c r="M737" s="19"/>
    </row>
    <row r="738" spans="1:13" ht="20.100000000000001" customHeight="1" x14ac:dyDescent="0.35">
      <c r="A738" s="9"/>
      <c r="B738" s="9"/>
      <c r="C738" s="9"/>
      <c r="D738" s="14"/>
      <c r="E738" s="12"/>
      <c r="F738" s="15"/>
      <c r="G738" s="15"/>
      <c r="H738" s="16"/>
      <c r="I738" s="17"/>
      <c r="J738" s="17"/>
      <c r="K738" s="17"/>
      <c r="L738" s="18"/>
      <c r="M738" s="19"/>
    </row>
    <row r="739" spans="1:13" ht="20.100000000000001" customHeight="1" x14ac:dyDescent="0.35">
      <c r="A739" s="9"/>
      <c r="B739" s="9"/>
      <c r="C739" s="9"/>
      <c r="D739" s="14"/>
      <c r="E739" s="12"/>
      <c r="F739" s="15"/>
      <c r="G739" s="15"/>
      <c r="H739" s="16"/>
      <c r="I739" s="17"/>
      <c r="J739" s="17"/>
      <c r="K739" s="17"/>
      <c r="L739" s="18"/>
      <c r="M739" s="19"/>
    </row>
    <row r="740" spans="1:13" ht="20.100000000000001" customHeight="1" x14ac:dyDescent="0.35">
      <c r="A740" s="9"/>
      <c r="B740" s="9"/>
      <c r="C740" s="9"/>
      <c r="D740" s="14"/>
      <c r="E740" s="12"/>
      <c r="F740" s="15"/>
      <c r="G740" s="15"/>
      <c r="H740" s="16"/>
      <c r="I740" s="17"/>
      <c r="J740" s="17"/>
      <c r="K740" s="17"/>
      <c r="L740" s="18"/>
      <c r="M740" s="19"/>
    </row>
    <row r="741" spans="1:13" ht="20.100000000000001" customHeight="1" x14ac:dyDescent="0.35">
      <c r="A741" s="9"/>
      <c r="B741" s="9"/>
      <c r="C741" s="9"/>
      <c r="D741" s="14"/>
      <c r="E741" s="12"/>
      <c r="F741" s="15"/>
      <c r="G741" s="15"/>
      <c r="H741" s="16"/>
      <c r="I741" s="17"/>
      <c r="J741" s="17"/>
      <c r="K741" s="17"/>
      <c r="L741" s="18"/>
      <c r="M741" s="19"/>
    </row>
    <row r="742" spans="1:13" ht="20.100000000000001" customHeight="1" x14ac:dyDescent="0.35">
      <c r="A742" s="9"/>
      <c r="B742" s="9"/>
      <c r="C742" s="9"/>
      <c r="D742" s="14"/>
      <c r="E742" s="12"/>
      <c r="F742" s="15"/>
      <c r="G742" s="15"/>
      <c r="H742" s="16"/>
      <c r="I742" s="17"/>
      <c r="J742" s="17"/>
      <c r="K742" s="17"/>
      <c r="L742" s="18"/>
      <c r="M742" s="19"/>
    </row>
    <row r="743" spans="1:13" ht="20.100000000000001" customHeight="1" x14ac:dyDescent="0.35">
      <c r="A743" s="9"/>
      <c r="B743" s="9"/>
      <c r="C743" s="9"/>
      <c r="D743" s="14"/>
      <c r="E743" s="12"/>
      <c r="F743" s="15"/>
      <c r="G743" s="15"/>
      <c r="H743" s="16"/>
      <c r="I743" s="17"/>
      <c r="J743" s="17"/>
      <c r="K743" s="17"/>
      <c r="L743" s="18"/>
      <c r="M743" s="19"/>
    </row>
    <row r="744" spans="1:13" ht="20.100000000000001" customHeight="1" x14ac:dyDescent="0.35">
      <c r="A744" s="9"/>
      <c r="B744" s="9"/>
      <c r="C744" s="9"/>
      <c r="D744" s="14"/>
      <c r="E744" s="12"/>
      <c r="F744" s="15"/>
      <c r="G744" s="15"/>
      <c r="H744" s="16"/>
      <c r="I744" s="17"/>
      <c r="J744" s="17"/>
      <c r="K744" s="17"/>
      <c r="L744" s="18"/>
      <c r="M744" s="19"/>
    </row>
    <row r="745" spans="1:13" ht="20.100000000000001" customHeight="1" x14ac:dyDescent="0.35">
      <c r="A745" s="9"/>
      <c r="B745" s="9"/>
      <c r="C745" s="9"/>
      <c r="D745" s="14"/>
      <c r="E745" s="12"/>
      <c r="F745" s="15"/>
      <c r="G745" s="15"/>
      <c r="H745" s="16"/>
      <c r="I745" s="17"/>
      <c r="J745" s="17"/>
      <c r="K745" s="17"/>
      <c r="L745" s="18"/>
      <c r="M745" s="19"/>
    </row>
    <row r="746" spans="1:13" ht="20.100000000000001" customHeight="1" x14ac:dyDescent="0.35">
      <c r="A746" s="9"/>
      <c r="B746" s="9"/>
      <c r="C746" s="9"/>
      <c r="D746" s="14"/>
      <c r="E746" s="12"/>
      <c r="F746" s="15"/>
      <c r="G746" s="15"/>
      <c r="H746" s="16"/>
      <c r="I746" s="17"/>
      <c r="J746" s="17"/>
      <c r="K746" s="17"/>
      <c r="L746" s="18"/>
      <c r="M746" s="19"/>
    </row>
    <row r="747" spans="1:13" ht="20.100000000000001" customHeight="1" x14ac:dyDescent="0.35">
      <c r="A747" s="9"/>
      <c r="B747" s="9"/>
      <c r="C747" s="9"/>
      <c r="D747" s="14"/>
      <c r="E747" s="12"/>
      <c r="F747" s="15"/>
      <c r="G747" s="15"/>
      <c r="H747" s="16"/>
      <c r="I747" s="17"/>
      <c r="J747" s="17"/>
      <c r="K747" s="17"/>
      <c r="L747" s="18"/>
      <c r="M747" s="19"/>
    </row>
    <row r="748" spans="1:13" ht="20.100000000000001" customHeight="1" x14ac:dyDescent="0.35">
      <c r="A748" s="9"/>
      <c r="B748" s="9"/>
      <c r="C748" s="9"/>
      <c r="D748" s="14"/>
      <c r="E748" s="12"/>
      <c r="F748" s="15"/>
      <c r="G748" s="15"/>
      <c r="H748" s="16"/>
      <c r="I748" s="17"/>
      <c r="J748" s="17"/>
      <c r="K748" s="17"/>
      <c r="L748" s="18"/>
      <c r="M748" s="19"/>
    </row>
    <row r="749" spans="1:13" ht="20.100000000000001" customHeight="1" x14ac:dyDescent="0.35">
      <c r="A749" s="9"/>
      <c r="B749" s="9"/>
      <c r="C749" s="9"/>
      <c r="D749" s="14"/>
      <c r="E749" s="12"/>
      <c r="F749" s="15"/>
      <c r="G749" s="15"/>
      <c r="H749" s="16"/>
      <c r="I749" s="17"/>
      <c r="J749" s="17"/>
      <c r="K749" s="17"/>
      <c r="L749" s="18"/>
      <c r="M749" s="19"/>
    </row>
    <row r="750" spans="1:13" ht="20.100000000000001" customHeight="1" x14ac:dyDescent="0.35">
      <c r="A750" s="9"/>
      <c r="B750" s="9"/>
      <c r="C750" s="9"/>
      <c r="D750" s="14"/>
      <c r="E750" s="12"/>
      <c r="F750" s="15"/>
      <c r="G750" s="15"/>
      <c r="H750" s="16"/>
      <c r="I750" s="17"/>
      <c r="J750" s="17"/>
      <c r="K750" s="17"/>
      <c r="L750" s="18"/>
      <c r="M750" s="19"/>
    </row>
    <row r="751" spans="1:13" ht="20.100000000000001" customHeight="1" x14ac:dyDescent="0.35">
      <c r="A751" s="9"/>
      <c r="B751" s="9"/>
      <c r="C751" s="9"/>
      <c r="D751" s="14"/>
      <c r="E751" s="12"/>
      <c r="F751" s="15"/>
      <c r="G751" s="15"/>
      <c r="H751" s="16"/>
      <c r="I751" s="17"/>
      <c r="J751" s="17"/>
      <c r="K751" s="17"/>
      <c r="L751" s="18"/>
      <c r="M751" s="19"/>
    </row>
    <row r="752" spans="1:13" ht="20.100000000000001" customHeight="1" x14ac:dyDescent="0.35">
      <c r="A752" s="9"/>
      <c r="B752" s="9"/>
      <c r="C752" s="9"/>
      <c r="D752" s="14"/>
      <c r="E752" s="12"/>
      <c r="F752" s="15"/>
      <c r="G752" s="15"/>
      <c r="H752" s="16"/>
      <c r="I752" s="17"/>
      <c r="J752" s="17"/>
      <c r="K752" s="17"/>
      <c r="L752" s="18"/>
      <c r="M752" s="19"/>
    </row>
    <row r="753" spans="1:13" ht="20.100000000000001" customHeight="1" x14ac:dyDescent="0.35">
      <c r="A753" s="9"/>
      <c r="B753" s="9"/>
      <c r="C753" s="9"/>
      <c r="D753" s="14"/>
      <c r="E753" s="12"/>
      <c r="F753" s="15"/>
      <c r="G753" s="15"/>
      <c r="H753" s="16"/>
      <c r="I753" s="17"/>
      <c r="J753" s="17"/>
      <c r="K753" s="17"/>
      <c r="L753" s="18"/>
      <c r="M753" s="19"/>
    </row>
    <row r="754" spans="1:13" ht="20.100000000000001" customHeight="1" x14ac:dyDescent="0.35">
      <c r="A754" s="9"/>
      <c r="B754" s="9"/>
      <c r="C754" s="9"/>
      <c r="D754" s="14"/>
      <c r="E754" s="12"/>
      <c r="F754" s="15"/>
      <c r="G754" s="15"/>
      <c r="H754" s="16"/>
      <c r="I754" s="17"/>
      <c r="J754" s="17"/>
      <c r="K754" s="17"/>
      <c r="L754" s="18"/>
      <c r="M754" s="19"/>
    </row>
    <row r="755" spans="1:13" ht="20.100000000000001" customHeight="1" x14ac:dyDescent="0.35">
      <c r="A755" s="9"/>
      <c r="B755" s="9"/>
      <c r="C755" s="9"/>
      <c r="D755" s="14"/>
      <c r="E755" s="12"/>
      <c r="F755" s="15"/>
      <c r="G755" s="15"/>
      <c r="H755" s="16"/>
      <c r="I755" s="17"/>
      <c r="J755" s="17"/>
      <c r="K755" s="17"/>
      <c r="L755" s="18"/>
      <c r="M755" s="19"/>
    </row>
    <row r="756" spans="1:13" ht="20.100000000000001" customHeight="1" x14ac:dyDescent="0.35">
      <c r="A756" s="9"/>
      <c r="B756" s="9"/>
      <c r="C756" s="9"/>
      <c r="D756" s="14"/>
      <c r="E756" s="12"/>
      <c r="F756" s="15"/>
      <c r="G756" s="15"/>
      <c r="H756" s="16"/>
      <c r="I756" s="17"/>
      <c r="J756" s="17"/>
      <c r="K756" s="17"/>
      <c r="L756" s="18"/>
      <c r="M756" s="19"/>
    </row>
    <row r="757" spans="1:13" ht="20.100000000000001" customHeight="1" x14ac:dyDescent="0.35">
      <c r="A757" s="9"/>
      <c r="B757" s="9"/>
      <c r="C757" s="9"/>
      <c r="D757" s="14"/>
      <c r="E757" s="12"/>
      <c r="F757" s="15"/>
      <c r="G757" s="15"/>
      <c r="H757" s="16"/>
      <c r="I757" s="17"/>
      <c r="J757" s="17"/>
      <c r="K757" s="17"/>
      <c r="L757" s="18"/>
      <c r="M757" s="19"/>
    </row>
    <row r="758" spans="1:13" ht="20.100000000000001" customHeight="1" x14ac:dyDescent="0.35">
      <c r="A758" s="9"/>
      <c r="B758" s="9"/>
      <c r="C758" s="9"/>
      <c r="D758" s="14"/>
      <c r="E758" s="12"/>
      <c r="F758" s="15"/>
      <c r="G758" s="15"/>
      <c r="H758" s="16"/>
      <c r="I758" s="17"/>
      <c r="J758" s="17"/>
      <c r="K758" s="17"/>
      <c r="L758" s="18"/>
      <c r="M758" s="19"/>
    </row>
    <row r="759" spans="1:13" ht="20.100000000000001" customHeight="1" x14ac:dyDescent="0.35">
      <c r="A759" s="9"/>
      <c r="B759" s="9"/>
      <c r="C759" s="9"/>
      <c r="D759" s="14"/>
      <c r="E759" s="12"/>
      <c r="F759" s="15"/>
      <c r="G759" s="15"/>
      <c r="H759" s="16"/>
      <c r="I759" s="17"/>
      <c r="J759" s="17"/>
      <c r="K759" s="17"/>
      <c r="L759" s="18"/>
      <c r="M759" s="19"/>
    </row>
    <row r="760" spans="1:13" ht="20.100000000000001" customHeight="1" x14ac:dyDescent="0.35">
      <c r="A760" s="9"/>
      <c r="B760" s="9"/>
      <c r="C760" s="9"/>
      <c r="D760" s="14"/>
      <c r="E760" s="12"/>
      <c r="F760" s="15"/>
      <c r="G760" s="15"/>
      <c r="H760" s="16"/>
      <c r="I760" s="17"/>
      <c r="J760" s="17"/>
      <c r="K760" s="17"/>
      <c r="L760" s="18"/>
      <c r="M760" s="19"/>
    </row>
    <row r="761" spans="1:13" ht="20.100000000000001" customHeight="1" x14ac:dyDescent="0.35">
      <c r="A761" s="9"/>
      <c r="B761" s="9"/>
      <c r="C761" s="9"/>
      <c r="D761" s="14"/>
      <c r="E761" s="12"/>
      <c r="F761" s="15"/>
      <c r="G761" s="15"/>
      <c r="H761" s="16"/>
      <c r="I761" s="17"/>
      <c r="J761" s="17"/>
      <c r="K761" s="17"/>
      <c r="L761" s="18"/>
      <c r="M761" s="19"/>
    </row>
    <row r="762" spans="1:13" ht="20.100000000000001" customHeight="1" x14ac:dyDescent="0.35">
      <c r="A762" s="9"/>
      <c r="B762" s="9"/>
      <c r="C762" s="9"/>
      <c r="D762" s="14"/>
      <c r="E762" s="12"/>
      <c r="F762" s="15"/>
      <c r="G762" s="15"/>
      <c r="H762" s="16"/>
      <c r="I762" s="17"/>
      <c r="J762" s="17"/>
      <c r="K762" s="17"/>
      <c r="L762" s="18"/>
      <c r="M762" s="19"/>
    </row>
    <row r="763" spans="1:13" ht="20.100000000000001" customHeight="1" x14ac:dyDescent="0.35">
      <c r="A763" s="9"/>
      <c r="B763" s="9"/>
      <c r="C763" s="9"/>
      <c r="D763" s="14"/>
      <c r="E763" s="12"/>
      <c r="F763" s="15"/>
      <c r="G763" s="15"/>
      <c r="H763" s="16"/>
      <c r="I763" s="17"/>
      <c r="J763" s="17"/>
      <c r="K763" s="17"/>
      <c r="L763" s="18"/>
      <c r="M763" s="19"/>
    </row>
    <row r="764" spans="1:13" ht="20.100000000000001" customHeight="1" x14ac:dyDescent="0.35">
      <c r="A764" s="9"/>
      <c r="B764" s="9"/>
      <c r="C764" s="9"/>
      <c r="D764" s="14"/>
      <c r="E764" s="12"/>
      <c r="F764" s="15"/>
      <c r="G764" s="15"/>
      <c r="H764" s="16"/>
      <c r="I764" s="17"/>
      <c r="J764" s="17"/>
      <c r="K764" s="17"/>
      <c r="L764" s="18"/>
      <c r="M764" s="19"/>
    </row>
    <row r="765" spans="1:13" ht="20.100000000000001" customHeight="1" x14ac:dyDescent="0.35">
      <c r="A765" s="9"/>
      <c r="B765" s="9"/>
      <c r="C765" s="9"/>
      <c r="D765" s="14"/>
      <c r="E765" s="12"/>
      <c r="F765" s="15"/>
      <c r="G765" s="15"/>
      <c r="H765" s="16"/>
      <c r="I765" s="17"/>
      <c r="J765" s="17"/>
      <c r="K765" s="17"/>
      <c r="L765" s="18"/>
      <c r="M765" s="19"/>
    </row>
    <row r="766" spans="1:13" ht="20.100000000000001" customHeight="1" x14ac:dyDescent="0.35">
      <c r="A766" s="9"/>
      <c r="B766" s="9"/>
      <c r="C766" s="9"/>
      <c r="D766" s="14"/>
      <c r="E766" s="12"/>
      <c r="F766" s="15"/>
      <c r="G766" s="15"/>
      <c r="H766" s="16"/>
      <c r="I766" s="17"/>
      <c r="J766" s="17"/>
      <c r="K766" s="17"/>
      <c r="L766" s="18"/>
      <c r="M766" s="19"/>
    </row>
    <row r="767" spans="1:13" ht="20.100000000000001" customHeight="1" x14ac:dyDescent="0.35">
      <c r="A767" s="9"/>
      <c r="B767" s="9"/>
      <c r="C767" s="9"/>
      <c r="D767" s="14"/>
      <c r="E767" s="12"/>
      <c r="F767" s="15"/>
      <c r="G767" s="15"/>
      <c r="H767" s="16"/>
      <c r="I767" s="17"/>
      <c r="J767" s="17"/>
      <c r="K767" s="17"/>
      <c r="L767" s="18"/>
      <c r="M767" s="19"/>
    </row>
    <row r="768" spans="1:13" ht="20.100000000000001" customHeight="1" x14ac:dyDescent="0.35">
      <c r="A768" s="9"/>
      <c r="B768" s="9"/>
      <c r="C768" s="9"/>
      <c r="D768" s="14"/>
      <c r="E768" s="12"/>
      <c r="F768" s="15"/>
      <c r="G768" s="15"/>
      <c r="H768" s="16"/>
      <c r="I768" s="17"/>
      <c r="J768" s="17"/>
      <c r="K768" s="17"/>
      <c r="L768" s="18"/>
      <c r="M768" s="19"/>
    </row>
    <row r="769" spans="1:13" ht="20.100000000000001" customHeight="1" x14ac:dyDescent="0.35">
      <c r="A769" s="9"/>
      <c r="B769" s="9"/>
      <c r="C769" s="9"/>
      <c r="D769" s="14"/>
      <c r="E769" s="12"/>
      <c r="F769" s="15"/>
      <c r="G769" s="15"/>
      <c r="H769" s="16"/>
      <c r="I769" s="17"/>
      <c r="J769" s="17"/>
      <c r="K769" s="17"/>
      <c r="L769" s="18"/>
      <c r="M769" s="19"/>
    </row>
    <row r="770" spans="1:13" ht="20.100000000000001" customHeight="1" x14ac:dyDescent="0.35">
      <c r="A770" s="9"/>
      <c r="B770" s="9"/>
      <c r="C770" s="9"/>
      <c r="D770" s="14"/>
      <c r="E770" s="12"/>
      <c r="F770" s="15"/>
      <c r="G770" s="15"/>
      <c r="H770" s="16"/>
      <c r="I770" s="17"/>
      <c r="J770" s="17"/>
      <c r="K770" s="17"/>
      <c r="L770" s="18"/>
      <c r="M770" s="19"/>
    </row>
    <row r="771" spans="1:13" ht="20.100000000000001" customHeight="1" x14ac:dyDescent="0.35">
      <c r="A771" s="9"/>
      <c r="B771" s="9"/>
      <c r="C771" s="9"/>
      <c r="D771" s="14"/>
      <c r="E771" s="12"/>
      <c r="F771" s="15"/>
      <c r="G771" s="15"/>
      <c r="H771" s="16"/>
      <c r="I771" s="17"/>
      <c r="J771" s="17"/>
      <c r="K771" s="17"/>
      <c r="L771" s="18"/>
      <c r="M771" s="19"/>
    </row>
    <row r="772" spans="1:13" ht="20.100000000000001" customHeight="1" x14ac:dyDescent="0.35">
      <c r="A772" s="9"/>
      <c r="B772" s="9"/>
      <c r="C772" s="9"/>
      <c r="D772" s="14"/>
      <c r="E772" s="12"/>
      <c r="F772" s="15"/>
      <c r="G772" s="15"/>
      <c r="H772" s="16"/>
      <c r="I772" s="17"/>
      <c r="J772" s="17"/>
      <c r="K772" s="17"/>
      <c r="L772" s="18"/>
      <c r="M772" s="19"/>
    </row>
    <row r="773" spans="1:13" ht="20.100000000000001" customHeight="1" x14ac:dyDescent="0.35">
      <c r="A773" s="9"/>
      <c r="B773" s="9"/>
      <c r="C773" s="9"/>
      <c r="D773" s="14"/>
      <c r="E773" s="12"/>
      <c r="F773" s="15"/>
      <c r="G773" s="15"/>
      <c r="H773" s="16"/>
      <c r="I773" s="17"/>
      <c r="J773" s="17"/>
      <c r="K773" s="17"/>
      <c r="L773" s="18"/>
      <c r="M773" s="19"/>
    </row>
    <row r="774" spans="1:13" ht="20.100000000000001" customHeight="1" x14ac:dyDescent="0.35">
      <c r="A774" s="9"/>
      <c r="B774" s="9"/>
      <c r="C774" s="9"/>
      <c r="D774" s="14"/>
      <c r="E774" s="12"/>
      <c r="F774" s="15"/>
      <c r="G774" s="15"/>
      <c r="H774" s="16"/>
      <c r="I774" s="17"/>
      <c r="J774" s="17"/>
      <c r="K774" s="17"/>
      <c r="L774" s="18"/>
      <c r="M774" s="19"/>
    </row>
    <row r="775" spans="1:13" ht="20.100000000000001" customHeight="1" x14ac:dyDescent="0.35">
      <c r="A775" s="9"/>
      <c r="B775" s="9"/>
      <c r="C775" s="9"/>
      <c r="D775" s="14"/>
      <c r="E775" s="12"/>
      <c r="F775" s="15"/>
      <c r="G775" s="15"/>
      <c r="H775" s="16"/>
      <c r="I775" s="17"/>
      <c r="J775" s="17"/>
      <c r="K775" s="17"/>
      <c r="L775" s="18"/>
      <c r="M775" s="19"/>
    </row>
    <row r="776" spans="1:13" ht="20.100000000000001" customHeight="1" x14ac:dyDescent="0.35">
      <c r="A776" s="9"/>
      <c r="B776" s="9"/>
      <c r="C776" s="9"/>
      <c r="D776" s="14"/>
      <c r="E776" s="12"/>
      <c r="F776" s="15"/>
      <c r="G776" s="15"/>
      <c r="H776" s="16"/>
      <c r="I776" s="17"/>
      <c r="J776" s="17"/>
      <c r="K776" s="17"/>
      <c r="L776" s="18"/>
      <c r="M776" s="19"/>
    </row>
    <row r="777" spans="1:13" ht="20.100000000000001" customHeight="1" x14ac:dyDescent="0.35">
      <c r="A777" s="9"/>
      <c r="B777" s="9"/>
      <c r="C777" s="9"/>
      <c r="D777" s="14"/>
      <c r="E777" s="12"/>
      <c r="F777" s="15"/>
      <c r="G777" s="15"/>
      <c r="H777" s="16"/>
      <c r="I777" s="17"/>
      <c r="J777" s="17"/>
      <c r="K777" s="17"/>
      <c r="L777" s="18"/>
      <c r="M777" s="19"/>
    </row>
    <row r="778" spans="1:13" ht="20.100000000000001" customHeight="1" x14ac:dyDescent="0.35">
      <c r="A778" s="9"/>
      <c r="B778" s="9"/>
      <c r="C778" s="9"/>
      <c r="D778" s="14"/>
      <c r="E778" s="12"/>
      <c r="F778" s="15"/>
      <c r="G778" s="15"/>
      <c r="H778" s="16"/>
      <c r="I778" s="17"/>
      <c r="J778" s="17"/>
      <c r="K778" s="17"/>
      <c r="L778" s="18"/>
      <c r="M778" s="19"/>
    </row>
    <row r="779" spans="1:13" ht="20.100000000000001" customHeight="1" x14ac:dyDescent="0.35">
      <c r="A779" s="9"/>
      <c r="B779" s="9"/>
      <c r="C779" s="9"/>
      <c r="D779" s="14"/>
      <c r="E779" s="12"/>
      <c r="F779" s="15"/>
      <c r="G779" s="15"/>
      <c r="H779" s="16"/>
      <c r="I779" s="17"/>
      <c r="J779" s="17"/>
      <c r="K779" s="17"/>
      <c r="L779" s="18"/>
      <c r="M779" s="19"/>
    </row>
    <row r="780" spans="1:13" ht="20.100000000000001" customHeight="1" x14ac:dyDescent="0.35">
      <c r="A780" s="9"/>
      <c r="B780" s="9"/>
      <c r="C780" s="9"/>
      <c r="D780" s="14"/>
      <c r="E780" s="12"/>
      <c r="F780" s="15"/>
      <c r="G780" s="15"/>
      <c r="H780" s="16"/>
      <c r="I780" s="17"/>
      <c r="J780" s="17"/>
      <c r="K780" s="17"/>
      <c r="L780" s="18"/>
      <c r="M780" s="19"/>
    </row>
    <row r="781" spans="1:13" ht="20.100000000000001" customHeight="1" x14ac:dyDescent="0.35">
      <c r="A781" s="9"/>
      <c r="B781" s="9"/>
      <c r="C781" s="9"/>
      <c r="D781" s="14"/>
      <c r="E781" s="12"/>
      <c r="F781" s="15"/>
      <c r="G781" s="15"/>
      <c r="H781" s="16"/>
      <c r="I781" s="17"/>
      <c r="J781" s="17"/>
      <c r="K781" s="17"/>
      <c r="L781" s="18"/>
      <c r="M781" s="19"/>
    </row>
    <row r="782" spans="1:13" ht="20.100000000000001" customHeight="1" x14ac:dyDescent="0.35">
      <c r="A782" s="9"/>
      <c r="B782" s="9"/>
      <c r="C782" s="9"/>
      <c r="D782" s="14"/>
      <c r="E782" s="12"/>
      <c r="F782" s="15"/>
      <c r="G782" s="15"/>
      <c r="H782" s="16"/>
      <c r="I782" s="17"/>
      <c r="J782" s="17"/>
      <c r="K782" s="17"/>
      <c r="L782" s="18"/>
      <c r="M782" s="19"/>
    </row>
    <row r="783" spans="1:13" ht="20.100000000000001" customHeight="1" x14ac:dyDescent="0.35">
      <c r="A783" s="9"/>
      <c r="B783" s="9"/>
      <c r="C783" s="9"/>
      <c r="D783" s="14"/>
      <c r="E783" s="12"/>
      <c r="F783" s="15"/>
      <c r="G783" s="15"/>
      <c r="H783" s="16"/>
      <c r="I783" s="17"/>
      <c r="J783" s="17"/>
      <c r="K783" s="17"/>
      <c r="L783" s="18"/>
      <c r="M783" s="19"/>
    </row>
    <row r="784" spans="1:13" ht="20.100000000000001" customHeight="1" x14ac:dyDescent="0.35">
      <c r="A784" s="9"/>
      <c r="B784" s="9"/>
      <c r="C784" s="9"/>
      <c r="D784" s="14"/>
      <c r="E784" s="12"/>
      <c r="F784" s="15"/>
      <c r="G784" s="15"/>
      <c r="H784" s="16"/>
      <c r="I784" s="17"/>
      <c r="J784" s="17"/>
      <c r="K784" s="17"/>
      <c r="L784" s="18"/>
      <c r="M784" s="19"/>
    </row>
    <row r="785" spans="1:13" ht="20.100000000000001" customHeight="1" x14ac:dyDescent="0.35">
      <c r="A785" s="9"/>
      <c r="B785" s="9"/>
      <c r="C785" s="9"/>
      <c r="D785" s="14"/>
      <c r="E785" s="12"/>
      <c r="F785" s="15"/>
      <c r="G785" s="15"/>
      <c r="H785" s="16"/>
      <c r="I785" s="17"/>
      <c r="J785" s="17"/>
      <c r="K785" s="17"/>
      <c r="L785" s="18"/>
      <c r="M785" s="19"/>
    </row>
    <row r="786" spans="1:13" ht="20.100000000000001" customHeight="1" x14ac:dyDescent="0.35">
      <c r="A786" s="9"/>
      <c r="B786" s="9"/>
      <c r="C786" s="9"/>
      <c r="D786" s="14"/>
      <c r="E786" s="12"/>
      <c r="F786" s="15"/>
      <c r="G786" s="15"/>
      <c r="H786" s="16"/>
      <c r="I786" s="17"/>
      <c r="J786" s="17"/>
      <c r="K786" s="17"/>
      <c r="L786" s="18"/>
      <c r="M786" s="19"/>
    </row>
    <row r="787" spans="1:13" ht="20.100000000000001" customHeight="1" x14ac:dyDescent="0.35">
      <c r="A787" s="9"/>
      <c r="B787" s="9"/>
      <c r="C787" s="9"/>
      <c r="D787" s="14"/>
      <c r="E787" s="12"/>
      <c r="F787" s="15"/>
      <c r="G787" s="15"/>
      <c r="H787" s="16"/>
      <c r="I787" s="17"/>
      <c r="J787" s="17"/>
      <c r="K787" s="17"/>
      <c r="L787" s="18"/>
      <c r="M787" s="19"/>
    </row>
    <row r="788" spans="1:13" ht="20.100000000000001" customHeight="1" x14ac:dyDescent="0.35">
      <c r="A788" s="9"/>
      <c r="B788" s="9"/>
      <c r="C788" s="9"/>
      <c r="D788" s="14"/>
      <c r="E788" s="12"/>
      <c r="F788" s="15"/>
      <c r="G788" s="15"/>
      <c r="H788" s="16"/>
      <c r="I788" s="17"/>
      <c r="J788" s="17"/>
      <c r="K788" s="17"/>
      <c r="L788" s="18"/>
      <c r="M788" s="19"/>
    </row>
    <row r="789" spans="1:13" ht="20.100000000000001" customHeight="1" x14ac:dyDescent="0.35">
      <c r="A789" s="9"/>
      <c r="B789" s="9"/>
      <c r="C789" s="9"/>
      <c r="D789" s="14"/>
      <c r="E789" s="12"/>
      <c r="F789" s="15"/>
      <c r="G789" s="15"/>
      <c r="H789" s="16"/>
      <c r="I789" s="17"/>
      <c r="J789" s="17"/>
      <c r="K789" s="17"/>
      <c r="L789" s="18"/>
      <c r="M789" s="19"/>
    </row>
    <row r="790" spans="1:13" ht="20.100000000000001" customHeight="1" x14ac:dyDescent="0.35">
      <c r="A790" s="9"/>
      <c r="B790" s="9"/>
      <c r="C790" s="9"/>
      <c r="D790" s="14"/>
      <c r="E790" s="12"/>
      <c r="F790" s="15"/>
      <c r="G790" s="15"/>
      <c r="H790" s="16"/>
      <c r="I790" s="17"/>
      <c r="J790" s="17"/>
      <c r="K790" s="17"/>
      <c r="L790" s="18"/>
      <c r="M790" s="19"/>
    </row>
    <row r="791" spans="1:13" ht="20.100000000000001" customHeight="1" x14ac:dyDescent="0.35">
      <c r="A791" s="9"/>
      <c r="B791" s="9"/>
      <c r="C791" s="9"/>
      <c r="D791" s="14"/>
      <c r="E791" s="12"/>
      <c r="F791" s="15"/>
      <c r="G791" s="15"/>
      <c r="H791" s="16"/>
      <c r="I791" s="17"/>
      <c r="J791" s="17"/>
      <c r="K791" s="17"/>
      <c r="L791" s="18"/>
      <c r="M791" s="19"/>
    </row>
    <row r="792" spans="1:13" ht="20.100000000000001" customHeight="1" x14ac:dyDescent="0.35">
      <c r="A792" s="9"/>
      <c r="B792" s="9"/>
      <c r="C792" s="9"/>
      <c r="D792" s="14"/>
      <c r="E792" s="12"/>
      <c r="F792" s="15"/>
      <c r="G792" s="15"/>
      <c r="H792" s="16"/>
      <c r="I792" s="17"/>
      <c r="J792" s="17"/>
      <c r="K792" s="17"/>
      <c r="L792" s="18"/>
      <c r="M792" s="19"/>
    </row>
    <row r="793" spans="1:13" ht="20.100000000000001" customHeight="1" x14ac:dyDescent="0.35">
      <c r="A793" s="9"/>
      <c r="B793" s="9"/>
      <c r="C793" s="9"/>
      <c r="D793" s="14"/>
      <c r="E793" s="12"/>
      <c r="F793" s="15"/>
      <c r="G793" s="15"/>
      <c r="H793" s="16"/>
      <c r="I793" s="17"/>
      <c r="J793" s="17"/>
      <c r="K793" s="17"/>
      <c r="L793" s="18"/>
      <c r="M793" s="19"/>
    </row>
    <row r="794" spans="1:13" ht="20.100000000000001" customHeight="1" x14ac:dyDescent="0.35">
      <c r="A794" s="9"/>
      <c r="B794" s="9"/>
      <c r="C794" s="9"/>
      <c r="D794" s="14"/>
      <c r="E794" s="12"/>
      <c r="F794" s="15"/>
      <c r="G794" s="15"/>
      <c r="H794" s="16"/>
      <c r="I794" s="17"/>
      <c r="J794" s="17"/>
      <c r="K794" s="17"/>
      <c r="L794" s="18"/>
      <c r="M794" s="19"/>
    </row>
    <row r="795" spans="1:13" ht="20.100000000000001" customHeight="1" x14ac:dyDescent="0.35">
      <c r="A795" s="9"/>
      <c r="B795" s="9"/>
      <c r="C795" s="9"/>
      <c r="D795" s="14"/>
      <c r="E795" s="12"/>
      <c r="F795" s="15"/>
      <c r="G795" s="15"/>
      <c r="H795" s="16"/>
      <c r="I795" s="17"/>
      <c r="J795" s="17"/>
      <c r="K795" s="17"/>
      <c r="L795" s="18"/>
      <c r="M795" s="19"/>
    </row>
    <row r="796" spans="1:13" ht="20.100000000000001" customHeight="1" x14ac:dyDescent="0.35">
      <c r="A796" s="9"/>
      <c r="B796" s="9"/>
      <c r="C796" s="9"/>
      <c r="D796" s="14"/>
      <c r="E796" s="12"/>
      <c r="F796" s="15"/>
      <c r="G796" s="15"/>
      <c r="H796" s="16"/>
      <c r="I796" s="17"/>
      <c r="J796" s="17"/>
      <c r="K796" s="17"/>
      <c r="L796" s="18"/>
      <c r="M796" s="19"/>
    </row>
    <row r="797" spans="1:13" ht="20.100000000000001" customHeight="1" x14ac:dyDescent="0.35">
      <c r="A797" s="9"/>
      <c r="B797" s="9"/>
      <c r="C797" s="9"/>
      <c r="D797" s="14"/>
      <c r="E797" s="12"/>
      <c r="F797" s="15"/>
      <c r="G797" s="15"/>
      <c r="H797" s="16"/>
      <c r="I797" s="17"/>
      <c r="J797" s="17"/>
      <c r="K797" s="17"/>
      <c r="L797" s="18"/>
      <c r="M797" s="19"/>
    </row>
    <row r="798" spans="1:13" ht="20.100000000000001" customHeight="1" x14ac:dyDescent="0.35">
      <c r="A798" s="9"/>
      <c r="B798" s="9"/>
      <c r="C798" s="9"/>
      <c r="D798" s="14"/>
      <c r="E798" s="12"/>
      <c r="F798" s="15"/>
      <c r="G798" s="15"/>
      <c r="H798" s="16"/>
      <c r="I798" s="17"/>
      <c r="J798" s="17"/>
      <c r="K798" s="17"/>
      <c r="L798" s="18"/>
      <c r="M798" s="19"/>
    </row>
    <row r="799" spans="1:13" ht="20.100000000000001" customHeight="1" x14ac:dyDescent="0.35">
      <c r="A799" s="9"/>
      <c r="B799" s="9"/>
      <c r="C799" s="9"/>
      <c r="D799" s="14"/>
      <c r="E799" s="12"/>
      <c r="F799" s="15"/>
      <c r="G799" s="15"/>
      <c r="H799" s="16"/>
      <c r="I799" s="17"/>
      <c r="J799" s="17"/>
      <c r="K799" s="17"/>
      <c r="L799" s="18"/>
      <c r="M799" s="19"/>
    </row>
    <row r="800" spans="1:13" ht="20.100000000000001" customHeight="1" x14ac:dyDescent="0.35">
      <c r="A800" s="9"/>
      <c r="B800" s="9"/>
      <c r="C800" s="9"/>
      <c r="D800" s="14"/>
      <c r="E800" s="12"/>
      <c r="F800" s="15"/>
      <c r="G800" s="15"/>
      <c r="H800" s="16"/>
      <c r="I800" s="17"/>
      <c r="J800" s="17"/>
      <c r="K800" s="17"/>
      <c r="L800" s="18"/>
      <c r="M800" s="19"/>
    </row>
    <row r="801" spans="1:13" ht="20.100000000000001" customHeight="1" x14ac:dyDescent="0.35">
      <c r="A801" s="9"/>
      <c r="B801" s="9"/>
      <c r="C801" s="9"/>
      <c r="D801" s="14"/>
      <c r="E801" s="12"/>
      <c r="F801" s="15"/>
      <c r="G801" s="15"/>
      <c r="H801" s="16"/>
      <c r="I801" s="17"/>
      <c r="J801" s="17"/>
      <c r="K801" s="17"/>
      <c r="L801" s="18"/>
      <c r="M801" s="19"/>
    </row>
    <row r="802" spans="1:13" ht="20.100000000000001" customHeight="1" x14ac:dyDescent="0.35">
      <c r="A802" s="9"/>
      <c r="B802" s="9"/>
      <c r="C802" s="9"/>
      <c r="D802" s="14"/>
      <c r="E802" s="12"/>
      <c r="F802" s="15"/>
      <c r="G802" s="15"/>
      <c r="H802" s="16"/>
      <c r="I802" s="17"/>
      <c r="J802" s="17"/>
      <c r="K802" s="17"/>
      <c r="L802" s="18"/>
      <c r="M802" s="19"/>
    </row>
    <row r="803" spans="1:13" ht="20.100000000000001" customHeight="1" x14ac:dyDescent="0.35">
      <c r="A803" s="9"/>
      <c r="B803" s="9"/>
      <c r="C803" s="9"/>
      <c r="D803" s="14"/>
      <c r="E803" s="12"/>
      <c r="F803" s="15"/>
      <c r="G803" s="15"/>
      <c r="H803" s="16"/>
      <c r="I803" s="17"/>
      <c r="J803" s="17"/>
      <c r="K803" s="17"/>
      <c r="L803" s="18"/>
      <c r="M803" s="19"/>
    </row>
    <row r="804" spans="1:13" ht="20.100000000000001" customHeight="1" x14ac:dyDescent="0.35">
      <c r="A804" s="9"/>
      <c r="B804" s="9"/>
      <c r="C804" s="9"/>
      <c r="D804" s="14"/>
      <c r="E804" s="12"/>
      <c r="F804" s="15"/>
      <c r="G804" s="15"/>
      <c r="H804" s="16"/>
      <c r="I804" s="17"/>
      <c r="J804" s="17"/>
      <c r="K804" s="17"/>
      <c r="L804" s="18"/>
      <c r="M804" s="19"/>
    </row>
    <row r="805" spans="1:13" ht="20.100000000000001" customHeight="1" x14ac:dyDescent="0.35">
      <c r="A805" s="9"/>
      <c r="B805" s="9"/>
      <c r="C805" s="9"/>
      <c r="D805" s="14"/>
      <c r="E805" s="12"/>
      <c r="F805" s="15"/>
      <c r="G805" s="15"/>
      <c r="H805" s="16"/>
      <c r="I805" s="17"/>
      <c r="J805" s="17"/>
      <c r="K805" s="17"/>
      <c r="L805" s="18"/>
      <c r="M805" s="19"/>
    </row>
    <row r="806" spans="1:13" ht="20.100000000000001" customHeight="1" x14ac:dyDescent="0.35">
      <c r="A806" s="9"/>
      <c r="B806" s="9"/>
      <c r="C806" s="9"/>
      <c r="D806" s="14"/>
      <c r="E806" s="12"/>
      <c r="F806" s="15"/>
      <c r="G806" s="15"/>
      <c r="H806" s="16"/>
      <c r="I806" s="17"/>
      <c r="J806" s="17"/>
      <c r="K806" s="17"/>
      <c r="L806" s="18"/>
      <c r="M806" s="19"/>
    </row>
    <row r="807" spans="1:13" ht="20.100000000000001" customHeight="1" x14ac:dyDescent="0.35">
      <c r="A807" s="9"/>
      <c r="B807" s="9"/>
      <c r="C807" s="9"/>
      <c r="D807" s="14"/>
      <c r="E807" s="12"/>
      <c r="F807" s="15"/>
      <c r="G807" s="15"/>
      <c r="H807" s="16"/>
      <c r="I807" s="17"/>
      <c r="J807" s="17"/>
      <c r="K807" s="17"/>
      <c r="L807" s="18"/>
      <c r="M807" s="19"/>
    </row>
    <row r="808" spans="1:13" ht="20.100000000000001" customHeight="1" x14ac:dyDescent="0.35">
      <c r="A808" s="9"/>
      <c r="B808" s="9"/>
      <c r="C808" s="9"/>
      <c r="D808" s="14"/>
      <c r="E808" s="12"/>
      <c r="F808" s="15"/>
      <c r="G808" s="15"/>
      <c r="H808" s="16"/>
      <c r="I808" s="17"/>
      <c r="J808" s="17"/>
      <c r="K808" s="17"/>
      <c r="L808" s="18"/>
      <c r="M808" s="19"/>
    </row>
    <row r="809" spans="1:13" ht="20.100000000000001" customHeight="1" x14ac:dyDescent="0.35">
      <c r="A809" s="9"/>
      <c r="B809" s="9"/>
      <c r="C809" s="9"/>
      <c r="D809" s="14"/>
      <c r="E809" s="12"/>
      <c r="F809" s="15"/>
      <c r="G809" s="15"/>
      <c r="H809" s="16"/>
      <c r="I809" s="17"/>
      <c r="J809" s="17"/>
      <c r="K809" s="17"/>
      <c r="L809" s="18"/>
      <c r="M809" s="19"/>
    </row>
    <row r="810" spans="1:13" ht="20.100000000000001" customHeight="1" x14ac:dyDescent="0.35">
      <c r="A810" s="9"/>
      <c r="B810" s="9"/>
      <c r="C810" s="9"/>
      <c r="D810" s="14"/>
      <c r="E810" s="12"/>
      <c r="F810" s="15"/>
      <c r="G810" s="15"/>
      <c r="H810" s="16"/>
      <c r="I810" s="17"/>
      <c r="J810" s="17"/>
      <c r="K810" s="17"/>
      <c r="L810" s="18"/>
      <c r="M810" s="19"/>
    </row>
    <row r="811" spans="1:13" ht="20.100000000000001" customHeight="1" x14ac:dyDescent="0.35">
      <c r="A811" s="9"/>
      <c r="B811" s="9"/>
      <c r="C811" s="9"/>
      <c r="D811" s="14"/>
      <c r="E811" s="12"/>
      <c r="F811" s="15"/>
      <c r="G811" s="15"/>
      <c r="H811" s="16"/>
      <c r="I811" s="17"/>
      <c r="J811" s="17"/>
      <c r="K811" s="17"/>
      <c r="L811" s="18"/>
      <c r="M811" s="19"/>
    </row>
    <row r="812" spans="1:13" ht="20.100000000000001" customHeight="1" x14ac:dyDescent="0.35">
      <c r="A812" s="9"/>
      <c r="B812" s="9"/>
      <c r="C812" s="9"/>
      <c r="D812" s="14"/>
      <c r="E812" s="12"/>
      <c r="F812" s="15"/>
      <c r="G812" s="15"/>
      <c r="H812" s="16"/>
      <c r="I812" s="17"/>
      <c r="J812" s="17"/>
      <c r="K812" s="17"/>
      <c r="L812" s="18"/>
      <c r="M812" s="19"/>
    </row>
    <row r="813" spans="1:13" ht="20.100000000000001" customHeight="1" x14ac:dyDescent="0.35">
      <c r="A813" s="9"/>
      <c r="B813" s="9"/>
      <c r="C813" s="9"/>
      <c r="D813" s="14"/>
      <c r="E813" s="12"/>
      <c r="F813" s="15"/>
      <c r="G813" s="15"/>
      <c r="H813" s="16"/>
      <c r="I813" s="17"/>
      <c r="J813" s="17"/>
      <c r="K813" s="17"/>
      <c r="L813" s="18"/>
      <c r="M813" s="19"/>
    </row>
    <row r="814" spans="1:13" ht="20.100000000000001" customHeight="1" x14ac:dyDescent="0.35">
      <c r="A814" s="9"/>
      <c r="B814" s="9"/>
      <c r="C814" s="9"/>
      <c r="D814" s="14"/>
      <c r="E814" s="12"/>
      <c r="F814" s="15"/>
      <c r="G814" s="15"/>
      <c r="H814" s="16"/>
      <c r="I814" s="17"/>
      <c r="J814" s="17"/>
      <c r="K814" s="17"/>
      <c r="L814" s="18"/>
      <c r="M814" s="19"/>
    </row>
    <row r="815" spans="1:13" ht="20.100000000000001" customHeight="1" x14ac:dyDescent="0.35">
      <c r="A815" s="9"/>
      <c r="B815" s="9"/>
      <c r="C815" s="9"/>
      <c r="D815" s="14"/>
      <c r="E815" s="12"/>
      <c r="F815" s="15"/>
      <c r="G815" s="15"/>
      <c r="H815" s="16"/>
      <c r="I815" s="17"/>
      <c r="J815" s="17"/>
      <c r="K815" s="17"/>
      <c r="L815" s="18"/>
      <c r="M815" s="19"/>
    </row>
    <row r="816" spans="1:13" ht="20.100000000000001" customHeight="1" x14ac:dyDescent="0.35">
      <c r="A816" s="9"/>
      <c r="B816" s="9"/>
      <c r="C816" s="9"/>
      <c r="D816" s="14"/>
      <c r="E816" s="12"/>
      <c r="F816" s="15"/>
      <c r="G816" s="15"/>
      <c r="H816" s="16"/>
      <c r="I816" s="17"/>
      <c r="J816" s="17"/>
      <c r="K816" s="17"/>
      <c r="L816" s="18"/>
      <c r="M816" s="19"/>
    </row>
    <row r="817" spans="1:13" ht="20.100000000000001" customHeight="1" x14ac:dyDescent="0.35">
      <c r="A817" s="9"/>
      <c r="B817" s="9"/>
      <c r="C817" s="9"/>
      <c r="D817" s="14"/>
      <c r="E817" s="12"/>
      <c r="F817" s="15"/>
      <c r="G817" s="15"/>
      <c r="H817" s="16"/>
      <c r="I817" s="17"/>
      <c r="J817" s="17"/>
      <c r="K817" s="17"/>
      <c r="L817" s="18"/>
      <c r="M817" s="19"/>
    </row>
    <row r="818" spans="1:13" ht="20.100000000000001" customHeight="1" x14ac:dyDescent="0.35">
      <c r="A818" s="9"/>
      <c r="B818" s="9"/>
      <c r="C818" s="9"/>
      <c r="D818" s="14"/>
      <c r="E818" s="12"/>
      <c r="F818" s="15"/>
      <c r="G818" s="15"/>
      <c r="H818" s="16"/>
      <c r="I818" s="17"/>
      <c r="J818" s="17"/>
      <c r="K818" s="17"/>
      <c r="L818" s="18"/>
      <c r="M818" s="19"/>
    </row>
    <row r="819" spans="1:13" ht="20.100000000000001" customHeight="1" x14ac:dyDescent="0.35">
      <c r="A819" s="9"/>
      <c r="B819" s="9"/>
      <c r="C819" s="9"/>
      <c r="D819" s="14"/>
      <c r="E819" s="12"/>
      <c r="F819" s="15"/>
      <c r="G819" s="15"/>
      <c r="H819" s="16"/>
      <c r="I819" s="17"/>
      <c r="J819" s="17"/>
      <c r="K819" s="17"/>
      <c r="L819" s="18"/>
      <c r="M819" s="19"/>
    </row>
    <row r="820" spans="1:13" ht="20.100000000000001" customHeight="1" x14ac:dyDescent="0.35">
      <c r="A820" s="9"/>
      <c r="B820" s="9"/>
      <c r="C820" s="9"/>
      <c r="D820" s="14"/>
      <c r="E820" s="12"/>
      <c r="F820" s="15"/>
      <c r="G820" s="15"/>
      <c r="H820" s="16"/>
      <c r="I820" s="17"/>
      <c r="J820" s="17"/>
      <c r="K820" s="17"/>
      <c r="L820" s="18"/>
      <c r="M820" s="19"/>
    </row>
    <row r="821" spans="1:13" ht="20.100000000000001" customHeight="1" x14ac:dyDescent="0.35">
      <c r="A821" s="9"/>
      <c r="B821" s="9"/>
      <c r="C821" s="9"/>
      <c r="D821" s="14"/>
      <c r="E821" s="12"/>
      <c r="F821" s="15"/>
      <c r="G821" s="15"/>
      <c r="H821" s="16"/>
      <c r="I821" s="17"/>
      <c r="J821" s="17"/>
      <c r="K821" s="17"/>
      <c r="L821" s="18"/>
      <c r="M821" s="19"/>
    </row>
    <row r="822" spans="1:13" ht="20.100000000000001" customHeight="1" x14ac:dyDescent="0.35">
      <c r="A822" s="9"/>
      <c r="B822" s="9"/>
      <c r="C822" s="9"/>
      <c r="D822" s="14"/>
      <c r="E822" s="12"/>
      <c r="F822" s="15"/>
      <c r="G822" s="15"/>
      <c r="H822" s="16"/>
      <c r="I822" s="17"/>
      <c r="J822" s="17"/>
      <c r="K822" s="17"/>
      <c r="L822" s="18"/>
      <c r="M822" s="19"/>
    </row>
    <row r="823" spans="1:13" ht="20.100000000000001" customHeight="1" x14ac:dyDescent="0.35">
      <c r="A823" s="9"/>
      <c r="B823" s="9"/>
      <c r="C823" s="9"/>
      <c r="D823" s="14"/>
      <c r="E823" s="12"/>
      <c r="F823" s="15"/>
      <c r="G823" s="15"/>
      <c r="H823" s="16"/>
      <c r="I823" s="17"/>
      <c r="J823" s="17"/>
      <c r="K823" s="17"/>
      <c r="L823" s="18"/>
      <c r="M823" s="19"/>
    </row>
    <row r="824" spans="1:13" ht="20.100000000000001" customHeight="1" x14ac:dyDescent="0.35">
      <c r="A824" s="9"/>
      <c r="B824" s="9"/>
      <c r="C824" s="9"/>
      <c r="D824" s="14"/>
      <c r="E824" s="12"/>
      <c r="F824" s="15"/>
      <c r="G824" s="15"/>
      <c r="H824" s="16"/>
      <c r="I824" s="17"/>
      <c r="J824" s="17"/>
      <c r="K824" s="17"/>
      <c r="L824" s="18"/>
      <c r="M824" s="19"/>
    </row>
    <row r="825" spans="1:13" ht="20.100000000000001" customHeight="1" x14ac:dyDescent="0.35">
      <c r="A825" s="9"/>
      <c r="B825" s="9"/>
      <c r="C825" s="9"/>
      <c r="D825" s="14"/>
      <c r="E825" s="12"/>
      <c r="F825" s="15"/>
      <c r="G825" s="15"/>
      <c r="H825" s="16"/>
      <c r="I825" s="17"/>
      <c r="J825" s="17"/>
      <c r="K825" s="17"/>
      <c r="L825" s="18"/>
      <c r="M825" s="19"/>
    </row>
    <row r="826" spans="1:13" ht="20.100000000000001" customHeight="1" x14ac:dyDescent="0.35">
      <c r="A826" s="9"/>
      <c r="B826" s="9"/>
      <c r="C826" s="9"/>
      <c r="D826" s="14"/>
      <c r="E826" s="12"/>
      <c r="F826" s="15"/>
      <c r="G826" s="15"/>
      <c r="H826" s="16"/>
      <c r="I826" s="17"/>
      <c r="J826" s="17"/>
      <c r="K826" s="17"/>
      <c r="L826" s="18"/>
      <c r="M826" s="19"/>
    </row>
    <row r="827" spans="1:13" ht="20.100000000000001" customHeight="1" x14ac:dyDescent="0.35">
      <c r="A827" s="9"/>
      <c r="B827" s="9"/>
      <c r="C827" s="9"/>
      <c r="D827" s="14"/>
      <c r="E827" s="12"/>
      <c r="F827" s="15"/>
      <c r="G827" s="15"/>
      <c r="H827" s="16"/>
      <c r="I827" s="17"/>
      <c r="J827" s="17"/>
      <c r="K827" s="17"/>
      <c r="L827" s="18"/>
      <c r="M827" s="19"/>
    </row>
    <row r="828" spans="1:13" ht="20.100000000000001" customHeight="1" x14ac:dyDescent="0.35">
      <c r="A828" s="9"/>
      <c r="B828" s="9"/>
      <c r="C828" s="9"/>
      <c r="D828" s="14"/>
      <c r="E828" s="12"/>
      <c r="F828" s="15"/>
      <c r="G828" s="15"/>
      <c r="H828" s="16"/>
      <c r="I828" s="17"/>
      <c r="J828" s="17"/>
      <c r="K828" s="17"/>
      <c r="L828" s="18"/>
      <c r="M828" s="19"/>
    </row>
    <row r="829" spans="1:13" ht="20.100000000000001" customHeight="1" x14ac:dyDescent="0.35">
      <c r="A829" s="9"/>
      <c r="B829" s="9"/>
      <c r="C829" s="9"/>
      <c r="D829" s="14"/>
      <c r="E829" s="12"/>
      <c r="F829" s="15"/>
      <c r="G829" s="15"/>
      <c r="H829" s="16"/>
      <c r="I829" s="17"/>
      <c r="J829" s="17"/>
      <c r="K829" s="17"/>
      <c r="L829" s="18"/>
      <c r="M829" s="19"/>
    </row>
    <row r="830" spans="1:13" ht="20.100000000000001" customHeight="1" x14ac:dyDescent="0.35">
      <c r="A830" s="9"/>
      <c r="B830" s="9"/>
      <c r="C830" s="9"/>
      <c r="D830" s="14"/>
      <c r="E830" s="12"/>
      <c r="F830" s="15"/>
      <c r="G830" s="15"/>
      <c r="H830" s="16"/>
      <c r="I830" s="17"/>
      <c r="J830" s="17"/>
      <c r="K830" s="17"/>
      <c r="L830" s="18"/>
      <c r="M830" s="19"/>
    </row>
    <row r="831" spans="1:13" ht="20.100000000000001" customHeight="1" x14ac:dyDescent="0.35">
      <c r="A831" s="9"/>
      <c r="B831" s="9"/>
      <c r="C831" s="9"/>
      <c r="D831" s="14"/>
      <c r="E831" s="12"/>
      <c r="F831" s="15"/>
      <c r="G831" s="15"/>
      <c r="H831" s="16"/>
      <c r="I831" s="17"/>
      <c r="J831" s="17"/>
      <c r="K831" s="17"/>
      <c r="L831" s="18"/>
      <c r="M831" s="19"/>
    </row>
    <row r="832" spans="1:13" ht="20.100000000000001" customHeight="1" x14ac:dyDescent="0.35">
      <c r="A832" s="9"/>
      <c r="B832" s="9"/>
      <c r="C832" s="9"/>
      <c r="D832" s="14"/>
      <c r="E832" s="12"/>
      <c r="F832" s="15"/>
      <c r="G832" s="15"/>
      <c r="H832" s="16"/>
      <c r="I832" s="17"/>
      <c r="J832" s="17"/>
      <c r="K832" s="17"/>
      <c r="L832" s="18"/>
      <c r="M832" s="19"/>
    </row>
    <row r="833" spans="1:13" ht="20.100000000000001" customHeight="1" x14ac:dyDescent="0.35">
      <c r="A833" s="9"/>
      <c r="B833" s="9"/>
      <c r="C833" s="9"/>
      <c r="D833" s="14"/>
      <c r="E833" s="12"/>
      <c r="F833" s="15"/>
      <c r="G833" s="15"/>
      <c r="H833" s="16"/>
      <c r="I833" s="17"/>
      <c r="J833" s="17"/>
      <c r="K833" s="17"/>
      <c r="L833" s="18"/>
      <c r="M833" s="19"/>
    </row>
    <row r="834" spans="1:13" ht="20.100000000000001" customHeight="1" x14ac:dyDescent="0.35">
      <c r="A834" s="9"/>
      <c r="B834" s="9"/>
      <c r="C834" s="9"/>
      <c r="D834" s="14"/>
      <c r="E834" s="12"/>
      <c r="F834" s="15"/>
      <c r="G834" s="15"/>
      <c r="H834" s="16"/>
      <c r="I834" s="17"/>
      <c r="J834" s="17"/>
      <c r="K834" s="17"/>
      <c r="L834" s="18"/>
      <c r="M834" s="19"/>
    </row>
    <row r="835" spans="1:13" ht="20.100000000000001" customHeight="1" x14ac:dyDescent="0.35">
      <c r="A835" s="9"/>
      <c r="B835" s="9"/>
      <c r="C835" s="9"/>
      <c r="D835" s="14"/>
      <c r="E835" s="12"/>
      <c r="F835" s="15"/>
      <c r="G835" s="15"/>
      <c r="H835" s="16"/>
      <c r="I835" s="17"/>
      <c r="J835" s="17"/>
      <c r="K835" s="17"/>
      <c r="L835" s="18"/>
      <c r="M835" s="19"/>
    </row>
    <row r="836" spans="1:13" ht="20.100000000000001" customHeight="1" x14ac:dyDescent="0.35">
      <c r="A836" s="9"/>
      <c r="B836" s="9"/>
      <c r="C836" s="9"/>
      <c r="D836" s="14"/>
      <c r="E836" s="12"/>
      <c r="F836" s="15"/>
      <c r="G836" s="15"/>
      <c r="H836" s="16"/>
      <c r="I836" s="17"/>
      <c r="J836" s="17"/>
      <c r="K836" s="17"/>
      <c r="L836" s="18"/>
      <c r="M836" s="19"/>
    </row>
    <row r="837" spans="1:13" ht="20.100000000000001" customHeight="1" x14ac:dyDescent="0.35">
      <c r="A837" s="9"/>
      <c r="B837" s="9"/>
      <c r="C837" s="9"/>
      <c r="D837" s="14"/>
      <c r="E837" s="12"/>
      <c r="F837" s="15"/>
      <c r="G837" s="15"/>
      <c r="H837" s="16"/>
      <c r="I837" s="17"/>
      <c r="J837" s="17"/>
      <c r="K837" s="17"/>
      <c r="L837" s="18"/>
      <c r="M837" s="19"/>
    </row>
    <row r="838" spans="1:13" ht="20.100000000000001" customHeight="1" x14ac:dyDescent="0.35">
      <c r="A838" s="9"/>
      <c r="B838" s="9"/>
      <c r="C838" s="9"/>
      <c r="D838" s="14"/>
      <c r="E838" s="12"/>
      <c r="F838" s="15"/>
      <c r="G838" s="15"/>
      <c r="H838" s="16"/>
      <c r="I838" s="17"/>
      <c r="J838" s="17"/>
      <c r="K838" s="17"/>
      <c r="L838" s="18"/>
      <c r="M838" s="19"/>
    </row>
    <row r="839" spans="1:13" ht="20.100000000000001" customHeight="1" x14ac:dyDescent="0.35">
      <c r="A839" s="9"/>
      <c r="B839" s="9"/>
      <c r="C839" s="9"/>
      <c r="D839" s="14"/>
      <c r="E839" s="12"/>
      <c r="F839" s="15"/>
      <c r="G839" s="15"/>
      <c r="H839" s="16"/>
      <c r="I839" s="17"/>
      <c r="J839" s="17"/>
      <c r="K839" s="17"/>
      <c r="L839" s="18"/>
      <c r="M839" s="19"/>
    </row>
    <row r="840" spans="1:13" ht="20.100000000000001" customHeight="1" x14ac:dyDescent="0.35">
      <c r="A840" s="9"/>
      <c r="B840" s="9"/>
      <c r="C840" s="9"/>
      <c r="D840" s="14"/>
      <c r="E840" s="12"/>
      <c r="F840" s="15"/>
      <c r="G840" s="15"/>
      <c r="H840" s="16"/>
      <c r="I840" s="17"/>
      <c r="J840" s="17"/>
      <c r="K840" s="17"/>
      <c r="L840" s="18"/>
      <c r="M840" s="19"/>
    </row>
    <row r="841" spans="1:13" ht="20.100000000000001" customHeight="1" x14ac:dyDescent="0.35">
      <c r="A841" s="9"/>
      <c r="B841" s="9"/>
      <c r="C841" s="9"/>
      <c r="D841" s="14"/>
      <c r="E841" s="12"/>
      <c r="F841" s="15"/>
      <c r="G841" s="15"/>
      <c r="H841" s="16"/>
      <c r="I841" s="17"/>
      <c r="J841" s="17"/>
      <c r="K841" s="17"/>
      <c r="L841" s="18"/>
      <c r="M841" s="19"/>
    </row>
    <row r="842" spans="1:13" ht="20.100000000000001" customHeight="1" x14ac:dyDescent="0.35">
      <c r="A842" s="9"/>
      <c r="B842" s="9"/>
      <c r="C842" s="9"/>
      <c r="D842" s="14"/>
      <c r="E842" s="12"/>
      <c r="F842" s="15"/>
      <c r="G842" s="15"/>
      <c r="H842" s="16"/>
      <c r="I842" s="17"/>
      <c r="J842" s="17"/>
      <c r="K842" s="17"/>
      <c r="L842" s="18"/>
      <c r="M842" s="19"/>
    </row>
    <row r="843" spans="1:13" ht="20.100000000000001" customHeight="1" x14ac:dyDescent="0.35">
      <c r="A843" s="9"/>
      <c r="B843" s="9"/>
      <c r="C843" s="9"/>
      <c r="D843" s="14"/>
      <c r="E843" s="12"/>
      <c r="F843" s="15"/>
      <c r="G843" s="15"/>
      <c r="H843" s="16"/>
      <c r="I843" s="17"/>
      <c r="J843" s="17"/>
      <c r="K843" s="17"/>
      <c r="L843" s="18"/>
      <c r="M843" s="19"/>
    </row>
    <row r="844" spans="1:13" ht="20.100000000000001" customHeight="1" x14ac:dyDescent="0.35">
      <c r="A844" s="9"/>
      <c r="B844" s="9"/>
      <c r="C844" s="9"/>
      <c r="D844" s="14"/>
      <c r="E844" s="12"/>
      <c r="F844" s="15"/>
      <c r="G844" s="15"/>
      <c r="H844" s="16"/>
      <c r="I844" s="17"/>
      <c r="J844" s="17"/>
      <c r="K844" s="17"/>
      <c r="L844" s="18"/>
      <c r="M844" s="19"/>
    </row>
    <row r="845" spans="1:13" ht="20.100000000000001" customHeight="1" x14ac:dyDescent="0.35">
      <c r="A845" s="9"/>
      <c r="B845" s="9"/>
      <c r="C845" s="9"/>
      <c r="D845" s="14"/>
      <c r="E845" s="12"/>
      <c r="F845" s="15"/>
      <c r="G845" s="15"/>
      <c r="H845" s="16"/>
      <c r="I845" s="17"/>
      <c r="J845" s="17"/>
      <c r="K845" s="17"/>
      <c r="L845" s="18"/>
      <c r="M845" s="19"/>
    </row>
    <row r="846" spans="1:13" ht="20.100000000000001" customHeight="1" x14ac:dyDescent="0.35">
      <c r="A846" s="9"/>
      <c r="B846" s="9"/>
      <c r="C846" s="9"/>
      <c r="D846" s="14"/>
      <c r="E846" s="12"/>
      <c r="F846" s="15"/>
      <c r="G846" s="15"/>
      <c r="H846" s="16"/>
      <c r="I846" s="17"/>
      <c r="J846" s="17"/>
      <c r="K846" s="17"/>
      <c r="L846" s="18"/>
      <c r="M846" s="19"/>
    </row>
    <row r="847" spans="1:13" ht="20.100000000000001" customHeight="1" x14ac:dyDescent="0.35">
      <c r="A847" s="9"/>
      <c r="B847" s="9"/>
      <c r="C847" s="9"/>
      <c r="D847" s="14"/>
      <c r="E847" s="12"/>
      <c r="F847" s="15"/>
      <c r="G847" s="15"/>
      <c r="H847" s="16"/>
      <c r="I847" s="17"/>
      <c r="J847" s="17"/>
      <c r="K847" s="17"/>
      <c r="L847" s="18"/>
      <c r="M847" s="19"/>
    </row>
    <row r="848" spans="1:13" ht="20.100000000000001" customHeight="1" x14ac:dyDescent="0.35">
      <c r="A848" s="9"/>
      <c r="B848" s="9"/>
      <c r="C848" s="9"/>
      <c r="D848" s="14"/>
      <c r="E848" s="12"/>
      <c r="F848" s="15"/>
      <c r="G848" s="15"/>
      <c r="H848" s="16"/>
      <c r="I848" s="17"/>
      <c r="J848" s="17"/>
      <c r="K848" s="17"/>
      <c r="L848" s="18"/>
      <c r="M848" s="19"/>
    </row>
    <row r="849" spans="1:13" ht="20.100000000000001" customHeight="1" x14ac:dyDescent="0.35">
      <c r="A849" s="9"/>
      <c r="B849" s="9"/>
      <c r="C849" s="9"/>
      <c r="D849" s="14"/>
      <c r="E849" s="12"/>
      <c r="F849" s="15"/>
      <c r="G849" s="15"/>
      <c r="H849" s="16"/>
      <c r="I849" s="17"/>
      <c r="J849" s="17"/>
      <c r="K849" s="17"/>
      <c r="L849" s="18"/>
      <c r="M849" s="19"/>
    </row>
    <row r="850" spans="1:13" ht="20.100000000000001" customHeight="1" x14ac:dyDescent="0.35">
      <c r="A850" s="9"/>
      <c r="B850" s="9"/>
      <c r="C850" s="9"/>
      <c r="D850" s="14"/>
      <c r="E850" s="12"/>
      <c r="F850" s="15"/>
      <c r="G850" s="15"/>
      <c r="H850" s="16"/>
      <c r="I850" s="17"/>
      <c r="J850" s="17"/>
      <c r="K850" s="17"/>
      <c r="L850" s="18"/>
      <c r="M850" s="19"/>
    </row>
    <row r="851" spans="1:13" ht="20.100000000000001" customHeight="1" x14ac:dyDescent="0.35">
      <c r="A851" s="9"/>
      <c r="B851" s="9"/>
      <c r="C851" s="9"/>
      <c r="D851" s="14"/>
      <c r="E851" s="12"/>
      <c r="F851" s="15"/>
      <c r="G851" s="15"/>
      <c r="H851" s="16"/>
      <c r="I851" s="17"/>
      <c r="J851" s="17"/>
      <c r="K851" s="17"/>
      <c r="L851" s="18"/>
      <c r="M851" s="19"/>
    </row>
    <row r="852" spans="1:13" ht="20.100000000000001" customHeight="1" x14ac:dyDescent="0.35">
      <c r="A852" s="9"/>
      <c r="B852" s="9"/>
      <c r="C852" s="9"/>
      <c r="D852" s="14"/>
      <c r="E852" s="12"/>
      <c r="F852" s="15"/>
      <c r="G852" s="15"/>
      <c r="H852" s="16"/>
      <c r="I852" s="17"/>
      <c r="J852" s="17"/>
      <c r="K852" s="17"/>
      <c r="L852" s="18"/>
      <c r="M852" s="19"/>
    </row>
    <row r="853" spans="1:13" ht="20.100000000000001" customHeight="1" x14ac:dyDescent="0.35">
      <c r="A853" s="9"/>
      <c r="B853" s="9"/>
      <c r="C853" s="9"/>
      <c r="D853" s="14"/>
      <c r="E853" s="12"/>
      <c r="F853" s="15"/>
      <c r="G853" s="15"/>
      <c r="H853" s="16"/>
      <c r="I853" s="17"/>
      <c r="J853" s="17"/>
      <c r="K853" s="17"/>
      <c r="L853" s="18"/>
      <c r="M853" s="19"/>
    </row>
    <row r="854" spans="1:13" ht="20.100000000000001" customHeight="1" x14ac:dyDescent="0.35">
      <c r="A854" s="9"/>
      <c r="B854" s="9"/>
      <c r="C854" s="9"/>
      <c r="D854" s="14"/>
      <c r="E854" s="12"/>
      <c r="F854" s="15"/>
      <c r="G854" s="15"/>
      <c r="H854" s="16"/>
      <c r="I854" s="17"/>
      <c r="J854" s="17"/>
      <c r="K854" s="17"/>
      <c r="L854" s="18"/>
      <c r="M854" s="19"/>
    </row>
    <row r="855" spans="1:13" ht="20.100000000000001" customHeight="1" x14ac:dyDescent="0.35">
      <c r="A855" s="9"/>
      <c r="B855" s="9"/>
      <c r="C855" s="9"/>
      <c r="D855" s="14"/>
      <c r="E855" s="12"/>
      <c r="F855" s="15"/>
      <c r="G855" s="15"/>
      <c r="H855" s="16"/>
      <c r="I855" s="17"/>
      <c r="J855" s="17"/>
      <c r="K855" s="17"/>
      <c r="L855" s="18"/>
      <c r="M855" s="19"/>
    </row>
    <row r="856" spans="1:13" ht="20.100000000000001" customHeight="1" x14ac:dyDescent="0.35">
      <c r="A856" s="9"/>
      <c r="B856" s="9"/>
      <c r="C856" s="9"/>
      <c r="D856" s="14"/>
      <c r="E856" s="12"/>
      <c r="F856" s="15"/>
      <c r="G856" s="15"/>
      <c r="H856" s="16"/>
      <c r="I856" s="17"/>
      <c r="J856" s="17"/>
      <c r="K856" s="17"/>
      <c r="L856" s="18"/>
      <c r="M856" s="19"/>
    </row>
    <row r="857" spans="1:13" ht="20.100000000000001" customHeight="1" x14ac:dyDescent="0.35">
      <c r="A857" s="9"/>
      <c r="B857" s="9"/>
      <c r="C857" s="9"/>
      <c r="D857" s="14"/>
      <c r="E857" s="12"/>
      <c r="F857" s="15"/>
      <c r="G857" s="15"/>
      <c r="H857" s="16"/>
      <c r="I857" s="17"/>
      <c r="J857" s="17"/>
      <c r="K857" s="17"/>
      <c r="L857" s="18"/>
      <c r="M857" s="19"/>
    </row>
    <row r="858" spans="1:13" ht="20.100000000000001" customHeight="1" x14ac:dyDescent="0.35">
      <c r="A858" s="9"/>
      <c r="B858" s="9"/>
      <c r="C858" s="9"/>
      <c r="D858" s="14"/>
      <c r="E858" s="12"/>
      <c r="F858" s="15"/>
      <c r="G858" s="15"/>
      <c r="H858" s="16"/>
      <c r="I858" s="17"/>
      <c r="J858" s="17"/>
      <c r="K858" s="17"/>
      <c r="L858" s="18"/>
      <c r="M858" s="19"/>
    </row>
    <row r="859" spans="1:13" ht="20.100000000000001" customHeight="1" x14ac:dyDescent="0.35">
      <c r="A859" s="9"/>
      <c r="B859" s="9"/>
      <c r="C859" s="9"/>
      <c r="D859" s="14"/>
      <c r="E859" s="12"/>
      <c r="F859" s="15"/>
      <c r="G859" s="15"/>
      <c r="H859" s="16"/>
      <c r="I859" s="17"/>
      <c r="J859" s="17"/>
      <c r="K859" s="17"/>
      <c r="L859" s="18"/>
      <c r="M859" s="19"/>
    </row>
    <row r="860" spans="1:13" ht="20.100000000000001" customHeight="1" x14ac:dyDescent="0.35">
      <c r="A860" s="9"/>
      <c r="B860" s="9"/>
      <c r="C860" s="9"/>
      <c r="D860" s="14"/>
      <c r="E860" s="12"/>
      <c r="F860" s="15"/>
      <c r="G860" s="15"/>
      <c r="H860" s="16"/>
      <c r="I860" s="17"/>
      <c r="J860" s="17"/>
      <c r="K860" s="17"/>
      <c r="L860" s="18"/>
      <c r="M860" s="19"/>
    </row>
    <row r="861" spans="1:13" ht="20.100000000000001" customHeight="1" x14ac:dyDescent="0.35">
      <c r="A861" s="9"/>
      <c r="B861" s="9"/>
      <c r="C861" s="9"/>
      <c r="D861" s="14"/>
      <c r="E861" s="12"/>
      <c r="F861" s="15"/>
      <c r="G861" s="15"/>
      <c r="H861" s="16"/>
      <c r="I861" s="17"/>
      <c r="J861" s="17"/>
      <c r="K861" s="17"/>
      <c r="L861" s="18"/>
      <c r="M861" s="19"/>
    </row>
    <row r="862" spans="1:13" ht="20.100000000000001" customHeight="1" x14ac:dyDescent="0.35">
      <c r="A862" s="9"/>
      <c r="B862" s="9"/>
      <c r="C862" s="9"/>
      <c r="D862" s="14"/>
      <c r="E862" s="12"/>
      <c r="F862" s="15"/>
      <c r="G862" s="15"/>
      <c r="H862" s="16"/>
      <c r="I862" s="17"/>
      <c r="J862" s="17"/>
      <c r="K862" s="17"/>
      <c r="L862" s="18"/>
      <c r="M862" s="19"/>
    </row>
    <row r="863" spans="1:13" ht="20.100000000000001" customHeight="1" x14ac:dyDescent="0.35">
      <c r="A863" s="9"/>
      <c r="B863" s="9"/>
      <c r="C863" s="9"/>
      <c r="D863" s="14"/>
      <c r="E863" s="12"/>
      <c r="F863" s="15"/>
      <c r="G863" s="15"/>
      <c r="H863" s="16"/>
      <c r="I863" s="17"/>
      <c r="J863" s="17"/>
      <c r="K863" s="17"/>
      <c r="L863" s="18"/>
      <c r="M863" s="19"/>
    </row>
    <row r="864" spans="1:13" ht="20.100000000000001" customHeight="1" x14ac:dyDescent="0.35">
      <c r="A864" s="9"/>
      <c r="B864" s="9"/>
      <c r="C864" s="9"/>
      <c r="D864" s="14"/>
      <c r="E864" s="12"/>
      <c r="F864" s="15"/>
      <c r="G864" s="15"/>
      <c r="H864" s="16"/>
      <c r="I864" s="17"/>
      <c r="J864" s="17"/>
      <c r="K864" s="17"/>
      <c r="L864" s="18"/>
      <c r="M864" s="19"/>
    </row>
    <row r="865" spans="1:13" ht="20.100000000000001" customHeight="1" x14ac:dyDescent="0.35">
      <c r="A865" s="9"/>
      <c r="B865" s="9"/>
      <c r="C865" s="9"/>
      <c r="D865" s="14"/>
      <c r="E865" s="12"/>
      <c r="F865" s="15"/>
      <c r="G865" s="15"/>
      <c r="H865" s="16"/>
      <c r="I865" s="17"/>
      <c r="J865" s="17"/>
      <c r="K865" s="17"/>
      <c r="L865" s="18"/>
      <c r="M865" s="19"/>
    </row>
    <row r="866" spans="1:13" ht="20.100000000000001" customHeight="1" x14ac:dyDescent="0.35">
      <c r="A866" s="9"/>
      <c r="B866" s="9"/>
      <c r="C866" s="9"/>
      <c r="D866" s="14"/>
      <c r="E866" s="12"/>
      <c r="F866" s="15"/>
      <c r="G866" s="15"/>
      <c r="H866" s="16"/>
      <c r="I866" s="17"/>
      <c r="J866" s="17"/>
      <c r="K866" s="17"/>
      <c r="L866" s="18"/>
      <c r="M866" s="19"/>
    </row>
    <row r="867" spans="1:13" ht="20.100000000000001" customHeight="1" x14ac:dyDescent="0.35">
      <c r="A867" s="9"/>
      <c r="B867" s="9"/>
      <c r="C867" s="9"/>
      <c r="D867" s="14"/>
      <c r="E867" s="12"/>
      <c r="F867" s="15"/>
      <c r="G867" s="15"/>
      <c r="H867" s="16"/>
      <c r="I867" s="17"/>
      <c r="J867" s="17"/>
      <c r="K867" s="17"/>
      <c r="L867" s="18"/>
      <c r="M867" s="19"/>
    </row>
    <row r="868" spans="1:13" ht="20.100000000000001" customHeight="1" x14ac:dyDescent="0.35">
      <c r="A868" s="9"/>
      <c r="B868" s="9"/>
      <c r="C868" s="9"/>
      <c r="D868" s="14"/>
      <c r="E868" s="12"/>
      <c r="F868" s="15"/>
      <c r="G868" s="15"/>
      <c r="H868" s="16"/>
      <c r="I868" s="17"/>
      <c r="J868" s="17"/>
      <c r="K868" s="17"/>
      <c r="L868" s="18"/>
      <c r="M868" s="19"/>
    </row>
    <row r="869" spans="1:13" ht="20.100000000000001" customHeight="1" x14ac:dyDescent="0.35">
      <c r="A869" s="9"/>
      <c r="B869" s="9"/>
      <c r="C869" s="9"/>
      <c r="D869" s="14"/>
      <c r="E869" s="12"/>
      <c r="F869" s="15"/>
      <c r="G869" s="15"/>
      <c r="H869" s="16"/>
      <c r="I869" s="17"/>
      <c r="J869" s="17"/>
      <c r="K869" s="17"/>
      <c r="L869" s="18"/>
      <c r="M869" s="19"/>
    </row>
    <row r="870" spans="1:13" ht="20.100000000000001" customHeight="1" x14ac:dyDescent="0.35">
      <c r="A870" s="9"/>
      <c r="B870" s="9"/>
      <c r="C870" s="9"/>
      <c r="D870" s="14"/>
      <c r="E870" s="12"/>
      <c r="F870" s="15"/>
      <c r="G870" s="15"/>
      <c r="H870" s="16"/>
      <c r="I870" s="17"/>
      <c r="J870" s="17"/>
      <c r="K870" s="17"/>
      <c r="L870" s="18"/>
      <c r="M870" s="19"/>
    </row>
    <row r="871" spans="1:13" ht="20.100000000000001" customHeight="1" x14ac:dyDescent="0.35">
      <c r="A871" s="9"/>
      <c r="B871" s="9"/>
      <c r="C871" s="9"/>
      <c r="D871" s="14"/>
      <c r="E871" s="12"/>
      <c r="F871" s="15"/>
      <c r="G871" s="15"/>
      <c r="H871" s="16"/>
      <c r="I871" s="17"/>
      <c r="J871" s="17"/>
      <c r="K871" s="17"/>
      <c r="L871" s="18"/>
      <c r="M871" s="19"/>
    </row>
    <row r="872" spans="1:13" ht="20.100000000000001" customHeight="1" x14ac:dyDescent="0.35">
      <c r="A872" s="9"/>
      <c r="B872" s="9"/>
      <c r="C872" s="9"/>
      <c r="D872" s="14"/>
      <c r="E872" s="12"/>
      <c r="F872" s="15"/>
      <c r="G872" s="15"/>
      <c r="H872" s="16"/>
      <c r="I872" s="17"/>
      <c r="J872" s="17"/>
      <c r="K872" s="17"/>
      <c r="L872" s="18"/>
      <c r="M872" s="19"/>
    </row>
    <row r="873" spans="1:13" ht="20.100000000000001" customHeight="1" x14ac:dyDescent="0.35">
      <c r="A873" s="9"/>
      <c r="B873" s="9"/>
      <c r="C873" s="9"/>
      <c r="D873" s="14"/>
      <c r="E873" s="12"/>
      <c r="F873" s="15"/>
      <c r="G873" s="15"/>
      <c r="H873" s="16"/>
      <c r="I873" s="17"/>
      <c r="J873" s="17"/>
      <c r="K873" s="17"/>
      <c r="L873" s="18"/>
      <c r="M873" s="19"/>
    </row>
    <row r="874" spans="1:13" ht="20.100000000000001" customHeight="1" x14ac:dyDescent="0.35">
      <c r="A874" s="9"/>
      <c r="B874" s="9"/>
      <c r="C874" s="9"/>
      <c r="D874" s="14"/>
      <c r="E874" s="12"/>
      <c r="F874" s="15"/>
      <c r="G874" s="15"/>
      <c r="H874" s="16"/>
      <c r="I874" s="17"/>
      <c r="J874" s="17"/>
      <c r="K874" s="17"/>
      <c r="L874" s="18"/>
      <c r="M874" s="19"/>
    </row>
    <row r="875" spans="1:13" ht="20.100000000000001" customHeight="1" x14ac:dyDescent="0.35">
      <c r="A875" s="9"/>
      <c r="B875" s="9"/>
      <c r="C875" s="9"/>
      <c r="D875" s="14"/>
      <c r="E875" s="12"/>
      <c r="F875" s="15"/>
      <c r="G875" s="15"/>
      <c r="H875" s="16"/>
      <c r="I875" s="17"/>
      <c r="J875" s="17"/>
      <c r="K875" s="17"/>
      <c r="L875" s="18"/>
      <c r="M875" s="19"/>
    </row>
    <row r="876" spans="1:13" ht="20.100000000000001" customHeight="1" x14ac:dyDescent="0.35">
      <c r="A876" s="9"/>
      <c r="B876" s="9"/>
      <c r="C876" s="9"/>
      <c r="D876" s="14"/>
      <c r="E876" s="12"/>
      <c r="F876" s="15"/>
      <c r="G876" s="15"/>
      <c r="H876" s="16"/>
      <c r="I876" s="17"/>
      <c r="J876" s="17"/>
      <c r="K876" s="17"/>
      <c r="L876" s="18"/>
      <c r="M876" s="19"/>
    </row>
    <row r="877" spans="1:13" ht="20.100000000000001" customHeight="1" x14ac:dyDescent="0.35">
      <c r="A877" s="9"/>
      <c r="B877" s="9"/>
      <c r="C877" s="9"/>
      <c r="D877" s="14"/>
      <c r="E877" s="12"/>
      <c r="F877" s="15"/>
      <c r="G877" s="15"/>
      <c r="H877" s="16"/>
      <c r="I877" s="17"/>
      <c r="J877" s="17"/>
      <c r="K877" s="17"/>
      <c r="L877" s="18"/>
      <c r="M877" s="19"/>
    </row>
    <row r="878" spans="1:13" ht="20.100000000000001" customHeight="1" x14ac:dyDescent="0.35">
      <c r="A878" s="9"/>
      <c r="B878" s="9"/>
      <c r="C878" s="9"/>
      <c r="D878" s="14"/>
      <c r="E878" s="12"/>
      <c r="F878" s="15"/>
      <c r="G878" s="15"/>
      <c r="H878" s="16"/>
      <c r="I878" s="17"/>
      <c r="J878" s="17"/>
      <c r="K878" s="17"/>
      <c r="L878" s="18"/>
      <c r="M878" s="19"/>
    </row>
    <row r="879" spans="1:13" ht="20.100000000000001" customHeight="1" x14ac:dyDescent="0.35">
      <c r="A879" s="9"/>
      <c r="B879" s="9"/>
      <c r="C879" s="9"/>
      <c r="D879" s="14"/>
      <c r="E879" s="12"/>
      <c r="F879" s="15"/>
      <c r="G879" s="15"/>
      <c r="H879" s="16"/>
      <c r="I879" s="17"/>
      <c r="J879" s="17"/>
      <c r="K879" s="17"/>
      <c r="L879" s="18"/>
      <c r="M879" s="19"/>
    </row>
    <row r="880" spans="1:13" ht="20.100000000000001" customHeight="1" x14ac:dyDescent="0.35">
      <c r="A880" s="9"/>
      <c r="B880" s="9"/>
      <c r="C880" s="9"/>
      <c r="D880" s="14"/>
      <c r="E880" s="12"/>
      <c r="F880" s="15"/>
      <c r="G880" s="15"/>
      <c r="H880" s="16"/>
      <c r="I880" s="17"/>
      <c r="J880" s="17"/>
      <c r="K880" s="17"/>
      <c r="L880" s="18"/>
      <c r="M880" s="19"/>
    </row>
    <row r="881" spans="1:13" ht="20.100000000000001" customHeight="1" x14ac:dyDescent="0.35">
      <c r="A881" s="9"/>
      <c r="B881" s="9"/>
      <c r="C881" s="9"/>
      <c r="D881" s="14"/>
      <c r="E881" s="12"/>
      <c r="F881" s="15"/>
      <c r="G881" s="15"/>
      <c r="H881" s="16"/>
      <c r="I881" s="17"/>
      <c r="J881" s="17"/>
      <c r="K881" s="17"/>
      <c r="L881" s="18"/>
      <c r="M881" s="19"/>
    </row>
    <row r="882" spans="1:13" ht="20.100000000000001" customHeight="1" x14ac:dyDescent="0.35">
      <c r="A882" s="9"/>
      <c r="B882" s="9"/>
      <c r="C882" s="9"/>
      <c r="D882" s="14"/>
      <c r="E882" s="12"/>
      <c r="F882" s="15"/>
      <c r="G882" s="15"/>
      <c r="H882" s="16"/>
      <c r="I882" s="17"/>
      <c r="J882" s="17"/>
      <c r="K882" s="17"/>
      <c r="L882" s="18"/>
      <c r="M882" s="19"/>
    </row>
    <row r="883" spans="1:13" ht="20.100000000000001" customHeight="1" x14ac:dyDescent="0.35">
      <c r="A883" s="9"/>
      <c r="B883" s="9"/>
      <c r="C883" s="9"/>
      <c r="D883" s="14"/>
      <c r="E883" s="12"/>
      <c r="F883" s="15"/>
      <c r="G883" s="15"/>
      <c r="H883" s="16"/>
      <c r="I883" s="17"/>
      <c r="J883" s="17"/>
      <c r="K883" s="17"/>
      <c r="L883" s="18"/>
      <c r="M883" s="19"/>
    </row>
    <row r="884" spans="1:13" ht="20.100000000000001" customHeight="1" x14ac:dyDescent="0.35">
      <c r="A884" s="9"/>
      <c r="B884" s="9"/>
      <c r="C884" s="9"/>
      <c r="D884" s="14"/>
      <c r="E884" s="12"/>
      <c r="F884" s="15"/>
      <c r="G884" s="15"/>
      <c r="H884" s="16"/>
      <c r="I884" s="17"/>
      <c r="J884" s="17"/>
      <c r="K884" s="17"/>
      <c r="L884" s="18"/>
      <c r="M884" s="19"/>
    </row>
    <row r="885" spans="1:13" ht="20.100000000000001" customHeight="1" x14ac:dyDescent="0.35">
      <c r="A885" s="9"/>
      <c r="B885" s="9"/>
      <c r="C885" s="9"/>
      <c r="D885" s="14"/>
      <c r="E885" s="12"/>
      <c r="F885" s="15"/>
      <c r="G885" s="15"/>
      <c r="H885" s="16"/>
      <c r="I885" s="17"/>
      <c r="J885" s="17"/>
      <c r="K885" s="17"/>
      <c r="L885" s="18"/>
      <c r="M885" s="19"/>
    </row>
    <row r="886" spans="1:13" ht="20.100000000000001" customHeight="1" x14ac:dyDescent="0.35">
      <c r="A886" s="9"/>
      <c r="B886" s="9"/>
      <c r="C886" s="9"/>
      <c r="D886" s="14"/>
      <c r="E886" s="12"/>
      <c r="F886" s="15"/>
      <c r="G886" s="15"/>
      <c r="H886" s="16"/>
      <c r="I886" s="17"/>
      <c r="J886" s="17"/>
      <c r="K886" s="17"/>
      <c r="L886" s="18"/>
      <c r="M886" s="19"/>
    </row>
    <row r="887" spans="1:13" ht="20.100000000000001" customHeight="1" x14ac:dyDescent="0.35">
      <c r="A887" s="9"/>
      <c r="B887" s="9"/>
      <c r="C887" s="9"/>
      <c r="D887" s="14"/>
      <c r="E887" s="12"/>
      <c r="F887" s="15"/>
      <c r="G887" s="15"/>
      <c r="H887" s="16"/>
      <c r="I887" s="17"/>
      <c r="J887" s="17"/>
      <c r="K887" s="17"/>
      <c r="L887" s="18"/>
      <c r="M887" s="19"/>
    </row>
    <row r="888" spans="1:13" ht="20.100000000000001" customHeight="1" x14ac:dyDescent="0.35">
      <c r="A888" s="9"/>
      <c r="B888" s="9"/>
      <c r="C888" s="9"/>
      <c r="D888" s="14"/>
      <c r="E888" s="12"/>
      <c r="F888" s="15"/>
      <c r="G888" s="15"/>
      <c r="H888" s="16"/>
      <c r="I888" s="17"/>
      <c r="J888" s="17"/>
      <c r="K888" s="17"/>
      <c r="L888" s="18"/>
      <c r="M888" s="19"/>
    </row>
    <row r="889" spans="1:13" ht="20.100000000000001" customHeight="1" x14ac:dyDescent="0.35">
      <c r="A889" s="9"/>
      <c r="B889" s="9"/>
      <c r="C889" s="9"/>
      <c r="D889" s="14"/>
      <c r="E889" s="12"/>
      <c r="F889" s="15"/>
      <c r="G889" s="15"/>
      <c r="H889" s="16"/>
      <c r="I889" s="17"/>
      <c r="J889" s="17"/>
      <c r="K889" s="17"/>
      <c r="L889" s="18"/>
      <c r="M889" s="19"/>
    </row>
    <row r="890" spans="1:13" ht="20.100000000000001" customHeight="1" x14ac:dyDescent="0.35">
      <c r="A890" s="9"/>
      <c r="B890" s="9"/>
      <c r="C890" s="9"/>
      <c r="D890" s="14"/>
      <c r="E890" s="12"/>
      <c r="F890" s="15"/>
      <c r="G890" s="15"/>
      <c r="H890" s="16"/>
      <c r="I890" s="17"/>
      <c r="J890" s="17"/>
      <c r="K890" s="17"/>
      <c r="L890" s="18"/>
      <c r="M890" s="19"/>
    </row>
    <row r="891" spans="1:13" ht="20.100000000000001" customHeight="1" x14ac:dyDescent="0.35">
      <c r="A891" s="9"/>
      <c r="B891" s="9"/>
      <c r="C891" s="9"/>
      <c r="D891" s="14"/>
      <c r="E891" s="12"/>
      <c r="F891" s="15"/>
      <c r="G891" s="15"/>
      <c r="H891" s="16"/>
      <c r="I891" s="17"/>
      <c r="J891" s="17"/>
      <c r="K891" s="17"/>
      <c r="L891" s="18"/>
      <c r="M891" s="19"/>
    </row>
    <row r="892" spans="1:13" ht="20.100000000000001" customHeight="1" x14ac:dyDescent="0.35">
      <c r="A892" s="9"/>
      <c r="B892" s="9"/>
      <c r="C892" s="9"/>
      <c r="D892" s="14"/>
      <c r="E892" s="12"/>
      <c r="F892" s="15"/>
      <c r="G892" s="15"/>
      <c r="H892" s="16"/>
      <c r="I892" s="17"/>
      <c r="J892" s="17"/>
      <c r="K892" s="17"/>
      <c r="L892" s="18"/>
      <c r="M892" s="19"/>
    </row>
    <row r="893" spans="1:13" ht="20.100000000000001" customHeight="1" x14ac:dyDescent="0.35">
      <c r="A893" s="9"/>
      <c r="B893" s="9"/>
      <c r="C893" s="9"/>
      <c r="D893" s="14"/>
      <c r="E893" s="12"/>
      <c r="F893" s="15"/>
      <c r="G893" s="15"/>
      <c r="H893" s="16"/>
      <c r="I893" s="17"/>
      <c r="J893" s="17"/>
      <c r="K893" s="17"/>
      <c r="L893" s="18"/>
      <c r="M893" s="19"/>
    </row>
    <row r="894" spans="1:13" ht="20.100000000000001" customHeight="1" x14ac:dyDescent="0.35">
      <c r="A894" s="9"/>
      <c r="B894" s="9"/>
      <c r="C894" s="9"/>
      <c r="D894" s="14"/>
      <c r="E894" s="12"/>
      <c r="F894" s="15"/>
      <c r="G894" s="15"/>
      <c r="H894" s="16"/>
      <c r="I894" s="17"/>
      <c r="J894" s="17"/>
      <c r="K894" s="17"/>
      <c r="L894" s="18"/>
      <c r="M894" s="19"/>
    </row>
    <row r="895" spans="1:13" ht="20.100000000000001" customHeight="1" x14ac:dyDescent="0.35">
      <c r="A895" s="9"/>
      <c r="B895" s="9"/>
      <c r="C895" s="9"/>
      <c r="D895" s="14"/>
      <c r="E895" s="12"/>
      <c r="F895" s="15"/>
      <c r="G895" s="15"/>
      <c r="H895" s="16"/>
      <c r="I895" s="17"/>
      <c r="J895" s="17"/>
      <c r="K895" s="17"/>
      <c r="L895" s="18"/>
      <c r="M895" s="19"/>
    </row>
    <row r="896" spans="1:13" ht="20.100000000000001" customHeight="1" x14ac:dyDescent="0.35">
      <c r="A896" s="9"/>
      <c r="B896" s="9"/>
      <c r="C896" s="9"/>
      <c r="D896" s="14"/>
      <c r="E896" s="12"/>
      <c r="F896" s="15"/>
      <c r="G896" s="15"/>
      <c r="H896" s="16"/>
      <c r="I896" s="17"/>
      <c r="J896" s="17"/>
      <c r="K896" s="17"/>
      <c r="L896" s="18"/>
      <c r="M896" s="19"/>
    </row>
    <row r="897" spans="1:13" ht="20.100000000000001" customHeight="1" x14ac:dyDescent="0.35">
      <c r="A897" s="9"/>
      <c r="B897" s="9"/>
      <c r="C897" s="9"/>
      <c r="D897" s="14"/>
      <c r="E897" s="12"/>
      <c r="F897" s="15"/>
      <c r="G897" s="15"/>
      <c r="H897" s="16"/>
      <c r="I897" s="17"/>
      <c r="J897" s="17"/>
      <c r="K897" s="17"/>
      <c r="L897" s="18"/>
      <c r="M897" s="19"/>
    </row>
    <row r="898" spans="1:13" ht="20.100000000000001" customHeight="1" x14ac:dyDescent="0.35">
      <c r="A898" s="9"/>
      <c r="B898" s="9"/>
      <c r="C898" s="9"/>
      <c r="D898" s="14"/>
      <c r="E898" s="12"/>
      <c r="F898" s="15"/>
      <c r="G898" s="15"/>
      <c r="H898" s="16"/>
      <c r="I898" s="17"/>
      <c r="J898" s="17"/>
      <c r="K898" s="17"/>
      <c r="L898" s="18"/>
      <c r="M898" s="19"/>
    </row>
    <row r="899" spans="1:13" ht="20.100000000000001" customHeight="1" x14ac:dyDescent="0.35">
      <c r="A899" s="9"/>
      <c r="B899" s="9"/>
      <c r="C899" s="9"/>
      <c r="D899" s="14"/>
      <c r="E899" s="12"/>
      <c r="F899" s="15"/>
      <c r="G899" s="15"/>
      <c r="H899" s="16"/>
      <c r="I899" s="17"/>
      <c r="J899" s="17"/>
      <c r="K899" s="17"/>
      <c r="L899" s="18"/>
      <c r="M899" s="19"/>
    </row>
    <row r="900" spans="1:13" ht="20.100000000000001" customHeight="1" x14ac:dyDescent="0.35">
      <c r="A900" s="9"/>
      <c r="B900" s="9"/>
      <c r="C900" s="9"/>
      <c r="D900" s="14"/>
      <c r="E900" s="12"/>
      <c r="F900" s="15"/>
      <c r="G900" s="15"/>
      <c r="H900" s="16"/>
      <c r="I900" s="17"/>
      <c r="J900" s="17"/>
      <c r="K900" s="17"/>
      <c r="L900" s="18"/>
      <c r="M900" s="19"/>
    </row>
    <row r="901" spans="1:13" ht="20.100000000000001" customHeight="1" x14ac:dyDescent="0.35">
      <c r="A901" s="9"/>
      <c r="B901" s="9"/>
      <c r="C901" s="9"/>
      <c r="D901" s="14"/>
      <c r="E901" s="12"/>
      <c r="F901" s="15"/>
      <c r="G901" s="15"/>
      <c r="H901" s="16"/>
      <c r="I901" s="17"/>
      <c r="J901" s="17"/>
      <c r="K901" s="17"/>
      <c r="L901" s="18"/>
      <c r="M901" s="19"/>
    </row>
    <row r="902" spans="1:13" ht="20.100000000000001" customHeight="1" x14ac:dyDescent="0.35">
      <c r="A902" s="9"/>
      <c r="B902" s="9"/>
      <c r="C902" s="9"/>
      <c r="D902" s="14"/>
      <c r="E902" s="12"/>
      <c r="F902" s="15"/>
      <c r="G902" s="15"/>
      <c r="H902" s="16"/>
      <c r="I902" s="17"/>
      <c r="J902" s="17"/>
      <c r="K902" s="17"/>
      <c r="L902" s="18"/>
      <c r="M902" s="19"/>
    </row>
    <row r="903" spans="1:13" ht="20.100000000000001" customHeight="1" x14ac:dyDescent="0.35">
      <c r="A903" s="9"/>
      <c r="B903" s="9"/>
      <c r="C903" s="9"/>
      <c r="D903" s="14"/>
      <c r="E903" s="12"/>
      <c r="F903" s="15"/>
      <c r="G903" s="15"/>
      <c r="H903" s="16"/>
      <c r="I903" s="17"/>
      <c r="J903" s="17"/>
      <c r="K903" s="17"/>
      <c r="L903" s="18"/>
      <c r="M903" s="19"/>
    </row>
    <row r="904" spans="1:13" ht="20.100000000000001" customHeight="1" x14ac:dyDescent="0.35">
      <c r="A904" s="9"/>
      <c r="B904" s="9"/>
      <c r="C904" s="9"/>
      <c r="D904" s="14"/>
      <c r="E904" s="12"/>
      <c r="F904" s="15"/>
      <c r="G904" s="15"/>
      <c r="H904" s="16"/>
      <c r="I904" s="17"/>
      <c r="J904" s="17"/>
      <c r="K904" s="17"/>
      <c r="L904" s="18"/>
      <c r="M904" s="19"/>
    </row>
    <row r="905" spans="1:13" ht="20.100000000000001" customHeight="1" x14ac:dyDescent="0.35">
      <c r="A905" s="9"/>
      <c r="B905" s="9"/>
      <c r="C905" s="9"/>
      <c r="D905" s="14"/>
      <c r="E905" s="12"/>
      <c r="F905" s="15"/>
      <c r="G905" s="15"/>
      <c r="H905" s="16"/>
      <c r="I905" s="17"/>
      <c r="J905" s="17"/>
      <c r="K905" s="17"/>
      <c r="L905" s="18"/>
      <c r="M905" s="19"/>
    </row>
    <row r="906" spans="1:13" ht="20.100000000000001" customHeight="1" x14ac:dyDescent="0.35">
      <c r="A906" s="9"/>
      <c r="B906" s="9"/>
      <c r="C906" s="9"/>
      <c r="D906" s="14"/>
      <c r="E906" s="12"/>
      <c r="F906" s="15"/>
      <c r="G906" s="15"/>
      <c r="H906" s="16"/>
      <c r="I906" s="17"/>
      <c r="J906" s="17"/>
      <c r="K906" s="17"/>
      <c r="L906" s="18"/>
      <c r="M906" s="19"/>
    </row>
    <row r="907" spans="1:13" ht="20.100000000000001" customHeight="1" x14ac:dyDescent="0.35">
      <c r="A907" s="9"/>
      <c r="B907" s="9"/>
      <c r="C907" s="9"/>
      <c r="D907" s="14"/>
      <c r="E907" s="12"/>
      <c r="F907" s="15"/>
      <c r="G907" s="15"/>
      <c r="H907" s="16"/>
      <c r="I907" s="17"/>
      <c r="J907" s="17"/>
      <c r="K907" s="17"/>
      <c r="L907" s="18"/>
      <c r="M907" s="19"/>
    </row>
    <row r="908" spans="1:13" ht="20.100000000000001" customHeight="1" x14ac:dyDescent="0.35">
      <c r="A908" s="9"/>
      <c r="B908" s="9"/>
      <c r="C908" s="9"/>
      <c r="D908" s="14"/>
      <c r="E908" s="12"/>
      <c r="F908" s="15"/>
      <c r="G908" s="15"/>
      <c r="H908" s="16"/>
      <c r="I908" s="17"/>
      <c r="J908" s="17"/>
      <c r="K908" s="17"/>
      <c r="L908" s="18"/>
      <c r="M908" s="19"/>
    </row>
    <row r="909" spans="1:13" ht="20.100000000000001" customHeight="1" x14ac:dyDescent="0.35">
      <c r="A909" s="9"/>
      <c r="B909" s="9"/>
      <c r="C909" s="9"/>
      <c r="D909" s="14"/>
      <c r="E909" s="12"/>
      <c r="F909" s="15"/>
      <c r="G909" s="15"/>
      <c r="H909" s="16"/>
      <c r="I909" s="17"/>
      <c r="J909" s="17"/>
      <c r="K909" s="17"/>
      <c r="L909" s="18"/>
      <c r="M909" s="19"/>
    </row>
    <row r="910" spans="1:13" ht="20.100000000000001" customHeight="1" x14ac:dyDescent="0.35">
      <c r="A910" s="9"/>
      <c r="B910" s="9"/>
      <c r="C910" s="9"/>
      <c r="D910" s="14"/>
      <c r="E910" s="12"/>
      <c r="F910" s="15"/>
      <c r="G910" s="15"/>
      <c r="H910" s="16"/>
      <c r="I910" s="17"/>
      <c r="J910" s="17"/>
      <c r="K910" s="17"/>
      <c r="L910" s="18"/>
      <c r="M910" s="19"/>
    </row>
    <row r="911" spans="1:13" ht="20.100000000000001" customHeight="1" x14ac:dyDescent="0.35">
      <c r="A911" s="9"/>
      <c r="B911" s="9"/>
      <c r="C911" s="9"/>
      <c r="D911" s="14"/>
      <c r="E911" s="12"/>
      <c r="F911" s="15"/>
      <c r="G911" s="15"/>
      <c r="H911" s="16"/>
      <c r="I911" s="17"/>
      <c r="J911" s="17"/>
      <c r="K911" s="17"/>
      <c r="L911" s="18"/>
      <c r="M911" s="19"/>
    </row>
    <row r="912" spans="1:13" ht="20.100000000000001" customHeight="1" x14ac:dyDescent="0.35">
      <c r="A912" s="9"/>
      <c r="B912" s="9"/>
      <c r="C912" s="9"/>
      <c r="D912" s="14"/>
      <c r="E912" s="12"/>
      <c r="F912" s="15"/>
      <c r="G912" s="15"/>
      <c r="H912" s="16"/>
      <c r="I912" s="17"/>
      <c r="J912" s="17"/>
      <c r="K912" s="17"/>
      <c r="L912" s="18"/>
      <c r="M912" s="19"/>
    </row>
    <row r="913" spans="1:13" ht="20.100000000000001" customHeight="1" x14ac:dyDescent="0.35">
      <c r="A913" s="9"/>
      <c r="B913" s="9"/>
      <c r="C913" s="9"/>
      <c r="D913" s="14"/>
      <c r="E913" s="12"/>
      <c r="F913" s="15"/>
      <c r="G913" s="15"/>
      <c r="H913" s="16"/>
      <c r="I913" s="17"/>
      <c r="J913" s="17"/>
      <c r="K913" s="17"/>
      <c r="L913" s="18"/>
      <c r="M913" s="19"/>
    </row>
    <row r="914" spans="1:13" ht="20.100000000000001" customHeight="1" x14ac:dyDescent="0.35">
      <c r="A914" s="9"/>
      <c r="B914" s="9"/>
      <c r="C914" s="9"/>
      <c r="D914" s="14"/>
      <c r="E914" s="12"/>
      <c r="F914" s="15"/>
      <c r="G914" s="15"/>
      <c r="H914" s="16"/>
      <c r="I914" s="17"/>
      <c r="J914" s="17"/>
      <c r="K914" s="17"/>
      <c r="L914" s="18"/>
      <c r="M914" s="19"/>
    </row>
    <row r="915" spans="1:13" ht="20.100000000000001" customHeight="1" x14ac:dyDescent="0.35">
      <c r="A915" s="9"/>
      <c r="B915" s="9"/>
      <c r="C915" s="9"/>
      <c r="D915" s="14"/>
      <c r="E915" s="12"/>
      <c r="F915" s="15"/>
      <c r="G915" s="15"/>
      <c r="H915" s="16"/>
      <c r="I915" s="17"/>
      <c r="J915" s="17"/>
      <c r="K915" s="17"/>
      <c r="L915" s="18"/>
      <c r="M915" s="19"/>
    </row>
    <row r="916" spans="1:13" ht="20.100000000000001" customHeight="1" x14ac:dyDescent="0.35">
      <c r="A916" s="9"/>
      <c r="B916" s="9"/>
      <c r="C916" s="9"/>
      <c r="D916" s="14"/>
      <c r="E916" s="12"/>
      <c r="F916" s="15"/>
      <c r="G916" s="15"/>
      <c r="H916" s="16"/>
      <c r="I916" s="17"/>
      <c r="J916" s="17"/>
      <c r="K916" s="17"/>
      <c r="L916" s="18"/>
      <c r="M916" s="19"/>
    </row>
    <row r="917" spans="1:13" ht="20.100000000000001" customHeight="1" x14ac:dyDescent="0.35">
      <c r="A917" s="9"/>
      <c r="B917" s="9"/>
      <c r="C917" s="9"/>
      <c r="D917" s="14"/>
      <c r="E917" s="12"/>
      <c r="F917" s="15"/>
      <c r="G917" s="15"/>
      <c r="H917" s="16"/>
      <c r="I917" s="17"/>
      <c r="J917" s="17"/>
      <c r="K917" s="17"/>
      <c r="L917" s="18"/>
      <c r="M917" s="19"/>
    </row>
    <row r="918" spans="1:13" ht="20.100000000000001" customHeight="1" x14ac:dyDescent="0.35">
      <c r="A918" s="9"/>
      <c r="B918" s="9"/>
      <c r="C918" s="9"/>
      <c r="D918" s="14"/>
      <c r="E918" s="12"/>
      <c r="F918" s="15"/>
      <c r="G918" s="15"/>
      <c r="H918" s="16"/>
      <c r="I918" s="17"/>
      <c r="J918" s="17"/>
      <c r="K918" s="17"/>
      <c r="L918" s="18"/>
      <c r="M918" s="19"/>
    </row>
    <row r="919" spans="1:13" ht="20.100000000000001" customHeight="1" x14ac:dyDescent="0.35">
      <c r="A919" s="9"/>
      <c r="B919" s="9"/>
      <c r="C919" s="9"/>
      <c r="D919" s="14"/>
      <c r="E919" s="12"/>
      <c r="F919" s="15"/>
      <c r="G919" s="15"/>
      <c r="H919" s="16"/>
      <c r="I919" s="17"/>
      <c r="J919" s="17"/>
      <c r="K919" s="17"/>
      <c r="L919" s="18"/>
      <c r="M919" s="19"/>
    </row>
    <row r="920" spans="1:13" ht="20.100000000000001" customHeight="1" x14ac:dyDescent="0.35">
      <c r="A920" s="9"/>
      <c r="B920" s="9"/>
      <c r="C920" s="9"/>
      <c r="D920" s="14"/>
      <c r="E920" s="12"/>
      <c r="F920" s="15"/>
      <c r="G920" s="15"/>
      <c r="H920" s="16"/>
      <c r="I920" s="17"/>
      <c r="J920" s="17"/>
      <c r="K920" s="17"/>
      <c r="L920" s="18"/>
      <c r="M920" s="19"/>
    </row>
    <row r="921" spans="1:13" ht="20.100000000000001" customHeight="1" x14ac:dyDescent="0.35">
      <c r="A921" s="9"/>
      <c r="B921" s="9"/>
      <c r="C921" s="9"/>
      <c r="D921" s="14"/>
      <c r="E921" s="12"/>
      <c r="F921" s="15"/>
      <c r="G921" s="15"/>
      <c r="H921" s="16"/>
      <c r="I921" s="17"/>
      <c r="J921" s="17"/>
      <c r="K921" s="17"/>
      <c r="L921" s="18"/>
      <c r="M921" s="19"/>
    </row>
    <row r="922" spans="1:13" ht="20.100000000000001" customHeight="1" x14ac:dyDescent="0.35">
      <c r="A922" s="9"/>
      <c r="B922" s="9"/>
      <c r="C922" s="9"/>
      <c r="D922" s="14"/>
      <c r="E922" s="12"/>
      <c r="F922" s="15"/>
      <c r="G922" s="15"/>
      <c r="H922" s="16"/>
      <c r="I922" s="17"/>
      <c r="J922" s="17"/>
      <c r="K922" s="17"/>
      <c r="L922" s="18"/>
      <c r="M922" s="19"/>
    </row>
    <row r="923" spans="1:13" ht="20.100000000000001" customHeight="1" x14ac:dyDescent="0.35">
      <c r="A923" s="9"/>
      <c r="B923" s="9"/>
      <c r="C923" s="9"/>
      <c r="D923" s="14"/>
      <c r="E923" s="12"/>
      <c r="F923" s="15"/>
      <c r="G923" s="15"/>
      <c r="H923" s="16"/>
      <c r="I923" s="17"/>
      <c r="J923" s="17"/>
      <c r="K923" s="17"/>
      <c r="L923" s="18"/>
      <c r="M923" s="19"/>
    </row>
    <row r="924" spans="1:13" ht="20.100000000000001" customHeight="1" x14ac:dyDescent="0.35">
      <c r="A924" s="9"/>
      <c r="B924" s="9"/>
      <c r="C924" s="9"/>
      <c r="D924" s="14"/>
      <c r="E924" s="12"/>
      <c r="F924" s="15"/>
      <c r="G924" s="15"/>
      <c r="H924" s="16"/>
      <c r="I924" s="17"/>
      <c r="J924" s="17"/>
      <c r="K924" s="17"/>
      <c r="L924" s="18"/>
      <c r="M924" s="19"/>
    </row>
    <row r="925" spans="1:13" ht="20.100000000000001" customHeight="1" x14ac:dyDescent="0.35">
      <c r="A925" s="9"/>
      <c r="B925" s="9"/>
      <c r="C925" s="9"/>
      <c r="D925" s="14"/>
      <c r="E925" s="12"/>
      <c r="F925" s="15"/>
      <c r="G925" s="15"/>
      <c r="H925" s="16"/>
      <c r="I925" s="17"/>
      <c r="J925" s="17"/>
      <c r="K925" s="17"/>
      <c r="L925" s="18"/>
      <c r="M925" s="19"/>
    </row>
    <row r="926" spans="1:13" ht="20.100000000000001" customHeight="1" x14ac:dyDescent="0.35">
      <c r="A926" s="9"/>
      <c r="B926" s="9"/>
      <c r="C926" s="9"/>
      <c r="D926" s="14"/>
      <c r="E926" s="12"/>
      <c r="F926" s="15"/>
      <c r="G926" s="15"/>
      <c r="H926" s="16"/>
      <c r="I926" s="17"/>
      <c r="J926" s="17"/>
      <c r="K926" s="17"/>
      <c r="L926" s="18"/>
      <c r="M926" s="19"/>
    </row>
    <row r="927" spans="1:13" ht="20.100000000000001" customHeight="1" x14ac:dyDescent="0.35">
      <c r="A927" s="9"/>
      <c r="B927" s="9"/>
      <c r="C927" s="9"/>
      <c r="D927" s="14"/>
      <c r="E927" s="12"/>
      <c r="F927" s="15"/>
      <c r="G927" s="15"/>
      <c r="H927" s="16"/>
      <c r="I927" s="17"/>
      <c r="J927" s="17"/>
      <c r="K927" s="17"/>
      <c r="L927" s="18"/>
      <c r="M927" s="19"/>
    </row>
    <row r="928" spans="1:13" ht="20.100000000000001" customHeight="1" x14ac:dyDescent="0.35">
      <c r="A928" s="9"/>
      <c r="B928" s="9"/>
      <c r="C928" s="9"/>
      <c r="D928" s="14"/>
      <c r="E928" s="12"/>
      <c r="F928" s="15"/>
      <c r="G928" s="15"/>
      <c r="H928" s="16"/>
      <c r="I928" s="17"/>
      <c r="J928" s="17"/>
      <c r="K928" s="17"/>
      <c r="L928" s="18"/>
      <c r="M928" s="19"/>
    </row>
    <row r="929" spans="1:13" ht="20.100000000000001" customHeight="1" x14ac:dyDescent="0.35">
      <c r="A929" s="9"/>
      <c r="B929" s="9"/>
      <c r="C929" s="9"/>
      <c r="D929" s="14"/>
      <c r="E929" s="12"/>
      <c r="F929" s="15"/>
      <c r="G929" s="15"/>
      <c r="H929" s="16"/>
      <c r="I929" s="17"/>
      <c r="J929" s="17"/>
      <c r="K929" s="17"/>
      <c r="L929" s="18"/>
      <c r="M929" s="19"/>
    </row>
    <row r="930" spans="1:13" ht="20.100000000000001" customHeight="1" x14ac:dyDescent="0.35">
      <c r="A930" s="9"/>
      <c r="B930" s="9"/>
      <c r="C930" s="9"/>
      <c r="D930" s="14"/>
      <c r="E930" s="12"/>
      <c r="F930" s="15"/>
      <c r="G930" s="15"/>
      <c r="H930" s="16"/>
      <c r="I930" s="17"/>
      <c r="J930" s="17"/>
      <c r="K930" s="17"/>
      <c r="L930" s="18"/>
      <c r="M930" s="19"/>
    </row>
    <row r="931" spans="1:13" ht="20.100000000000001" customHeight="1" x14ac:dyDescent="0.35">
      <c r="A931" s="9"/>
      <c r="B931" s="9"/>
      <c r="C931" s="9"/>
      <c r="D931" s="14"/>
      <c r="E931" s="12"/>
      <c r="F931" s="15"/>
      <c r="G931" s="15"/>
      <c r="H931" s="16"/>
      <c r="I931" s="17"/>
      <c r="J931" s="17"/>
      <c r="K931" s="17"/>
      <c r="L931" s="18"/>
      <c r="M931" s="19"/>
    </row>
    <row r="932" spans="1:13" ht="20.100000000000001" customHeight="1" x14ac:dyDescent="0.35">
      <c r="A932" s="9"/>
      <c r="B932" s="9"/>
      <c r="C932" s="9"/>
      <c r="D932" s="14"/>
      <c r="E932" s="12"/>
      <c r="F932" s="15"/>
      <c r="G932" s="15"/>
      <c r="H932" s="16"/>
      <c r="I932" s="17"/>
      <c r="J932" s="17"/>
      <c r="K932" s="17"/>
      <c r="L932" s="18"/>
      <c r="M932" s="19"/>
    </row>
    <row r="933" spans="1:13" ht="20.100000000000001" customHeight="1" x14ac:dyDescent="0.35">
      <c r="A933" s="9"/>
      <c r="B933" s="9"/>
      <c r="C933" s="9"/>
      <c r="D933" s="14"/>
      <c r="E933" s="12"/>
      <c r="F933" s="15"/>
      <c r="G933" s="15"/>
      <c r="H933" s="16"/>
      <c r="I933" s="17"/>
      <c r="J933" s="17"/>
      <c r="K933" s="17"/>
      <c r="L933" s="18"/>
      <c r="M933" s="19"/>
    </row>
    <row r="934" spans="1:13" ht="20.100000000000001" customHeight="1" x14ac:dyDescent="0.35">
      <c r="A934" s="9"/>
      <c r="B934" s="9"/>
      <c r="C934" s="9"/>
      <c r="D934" s="14"/>
      <c r="E934" s="12"/>
      <c r="F934" s="15"/>
      <c r="G934" s="15"/>
      <c r="H934" s="16"/>
      <c r="I934" s="17"/>
      <c r="J934" s="17"/>
      <c r="K934" s="17"/>
      <c r="L934" s="18"/>
      <c r="M934" s="19"/>
    </row>
    <row r="935" spans="1:13" ht="20.100000000000001" customHeight="1" x14ac:dyDescent="0.35">
      <c r="A935" s="9"/>
      <c r="B935" s="9"/>
      <c r="C935" s="9"/>
      <c r="D935" s="14"/>
      <c r="E935" s="12"/>
      <c r="F935" s="15"/>
      <c r="G935" s="15"/>
      <c r="H935" s="16"/>
      <c r="I935" s="17"/>
      <c r="J935" s="17"/>
      <c r="K935" s="17"/>
      <c r="L935" s="18"/>
      <c r="M935" s="19"/>
    </row>
    <row r="936" spans="1:13" ht="20.100000000000001" customHeight="1" x14ac:dyDescent="0.35">
      <c r="A936" s="9"/>
      <c r="B936" s="9"/>
      <c r="C936" s="9"/>
      <c r="D936" s="14"/>
      <c r="E936" s="12"/>
      <c r="F936" s="15"/>
      <c r="G936" s="15"/>
      <c r="H936" s="16"/>
      <c r="I936" s="17"/>
      <c r="J936" s="17"/>
      <c r="K936" s="17"/>
      <c r="L936" s="18"/>
      <c r="M936" s="19"/>
    </row>
    <row r="937" spans="1:13" ht="20.100000000000001" customHeight="1" x14ac:dyDescent="0.35">
      <c r="A937" s="9"/>
      <c r="B937" s="9"/>
      <c r="C937" s="9"/>
      <c r="D937" s="14"/>
      <c r="E937" s="12"/>
      <c r="F937" s="15"/>
      <c r="G937" s="15"/>
      <c r="H937" s="16"/>
      <c r="I937" s="17"/>
      <c r="J937" s="17"/>
      <c r="K937" s="17"/>
      <c r="L937" s="18"/>
      <c r="M937" s="19"/>
    </row>
    <row r="938" spans="1:13" ht="20.100000000000001" customHeight="1" x14ac:dyDescent="0.35">
      <c r="A938" s="9"/>
      <c r="B938" s="9"/>
      <c r="C938" s="9"/>
      <c r="D938" s="14"/>
      <c r="E938" s="12"/>
      <c r="F938" s="15"/>
      <c r="G938" s="15"/>
      <c r="H938" s="16"/>
      <c r="I938" s="17"/>
      <c r="J938" s="17"/>
      <c r="K938" s="17"/>
      <c r="L938" s="18"/>
      <c r="M938" s="19"/>
    </row>
    <row r="939" spans="1:13" ht="20.100000000000001" customHeight="1" x14ac:dyDescent="0.35">
      <c r="A939" s="9"/>
      <c r="B939" s="9"/>
      <c r="C939" s="9"/>
      <c r="D939" s="14"/>
      <c r="E939" s="12"/>
      <c r="F939" s="15"/>
      <c r="G939" s="15"/>
      <c r="H939" s="16"/>
      <c r="I939" s="17"/>
      <c r="J939" s="17"/>
      <c r="K939" s="17"/>
      <c r="L939" s="18"/>
      <c r="M939" s="19"/>
    </row>
    <row r="940" spans="1:13" ht="20.100000000000001" customHeight="1" x14ac:dyDescent="0.35">
      <c r="A940" s="9"/>
      <c r="B940" s="9"/>
      <c r="C940" s="9"/>
      <c r="D940" s="14"/>
      <c r="E940" s="12"/>
      <c r="F940" s="15"/>
      <c r="G940" s="15"/>
      <c r="H940" s="16"/>
      <c r="I940" s="17"/>
      <c r="J940" s="17"/>
      <c r="K940" s="17"/>
      <c r="L940" s="18"/>
      <c r="M940" s="19"/>
    </row>
    <row r="941" spans="1:13" ht="20.100000000000001" customHeight="1" x14ac:dyDescent="0.35">
      <c r="A941" s="9"/>
      <c r="B941" s="9"/>
      <c r="C941" s="9"/>
      <c r="D941" s="14"/>
      <c r="E941" s="12"/>
      <c r="F941" s="15"/>
      <c r="G941" s="15"/>
      <c r="H941" s="16"/>
      <c r="I941" s="17"/>
      <c r="J941" s="17"/>
      <c r="K941" s="17"/>
      <c r="L941" s="18"/>
      <c r="M941" s="19"/>
    </row>
    <row r="942" spans="1:13" ht="20.100000000000001" customHeight="1" x14ac:dyDescent="0.35">
      <c r="A942" s="9"/>
      <c r="B942" s="9"/>
      <c r="C942" s="9"/>
      <c r="D942" s="14"/>
      <c r="E942" s="12"/>
      <c r="F942" s="15"/>
      <c r="G942" s="15"/>
      <c r="H942" s="16"/>
      <c r="I942" s="17"/>
      <c r="J942" s="17"/>
      <c r="K942" s="17"/>
      <c r="L942" s="18"/>
      <c r="M942" s="19"/>
    </row>
    <row r="943" spans="1:13" ht="20.100000000000001" customHeight="1" x14ac:dyDescent="0.35">
      <c r="A943" s="9"/>
      <c r="B943" s="9"/>
      <c r="C943" s="9"/>
      <c r="D943" s="14"/>
      <c r="E943" s="12"/>
      <c r="F943" s="15"/>
      <c r="G943" s="15"/>
      <c r="H943" s="16"/>
      <c r="I943" s="17"/>
      <c r="J943" s="17"/>
      <c r="K943" s="17"/>
      <c r="L943" s="18"/>
      <c r="M943" s="19"/>
    </row>
    <row r="944" spans="1:13" ht="20.100000000000001" customHeight="1" x14ac:dyDescent="0.35">
      <c r="A944" s="9"/>
      <c r="B944" s="9"/>
      <c r="C944" s="9"/>
      <c r="D944" s="14"/>
      <c r="E944" s="12"/>
      <c r="F944" s="15"/>
      <c r="G944" s="15"/>
      <c r="H944" s="16"/>
      <c r="I944" s="17"/>
      <c r="J944" s="17"/>
      <c r="K944" s="17"/>
      <c r="L944" s="18"/>
      <c r="M944" s="19"/>
    </row>
    <row r="945" spans="1:13" ht="20.100000000000001" customHeight="1" x14ac:dyDescent="0.35">
      <c r="A945" s="9"/>
      <c r="B945" s="9"/>
      <c r="C945" s="9"/>
      <c r="D945" s="14"/>
      <c r="E945" s="12"/>
      <c r="F945" s="15"/>
      <c r="G945" s="15"/>
      <c r="H945" s="16"/>
      <c r="I945" s="17"/>
      <c r="J945" s="17"/>
      <c r="K945" s="17"/>
      <c r="L945" s="18"/>
      <c r="M945" s="19"/>
    </row>
    <row r="946" spans="1:13" ht="20.100000000000001" customHeight="1" x14ac:dyDescent="0.35">
      <c r="A946" s="9"/>
      <c r="B946" s="9"/>
      <c r="C946" s="9"/>
      <c r="D946" s="14"/>
      <c r="E946" s="12"/>
      <c r="F946" s="15"/>
      <c r="G946" s="15"/>
      <c r="H946" s="16"/>
      <c r="I946" s="17"/>
      <c r="J946" s="17"/>
      <c r="K946" s="17"/>
      <c r="L946" s="18"/>
      <c r="M946" s="19"/>
    </row>
    <row r="947" spans="1:13" ht="20.100000000000001" customHeight="1" x14ac:dyDescent="0.35">
      <c r="A947" s="9"/>
      <c r="B947" s="9"/>
      <c r="C947" s="9"/>
      <c r="D947" s="14"/>
      <c r="E947" s="12"/>
      <c r="F947" s="15"/>
      <c r="G947" s="15"/>
      <c r="H947" s="16"/>
      <c r="I947" s="17"/>
      <c r="J947" s="17"/>
      <c r="K947" s="17"/>
      <c r="L947" s="18"/>
      <c r="M947" s="19"/>
    </row>
    <row r="948" spans="1:13" ht="20.100000000000001" customHeight="1" x14ac:dyDescent="0.35">
      <c r="A948" s="9"/>
      <c r="B948" s="9"/>
      <c r="C948" s="9"/>
      <c r="D948" s="14"/>
      <c r="E948" s="12"/>
      <c r="F948" s="15"/>
      <c r="G948" s="15"/>
      <c r="H948" s="16"/>
      <c r="I948" s="17"/>
      <c r="J948" s="17"/>
      <c r="K948" s="17"/>
      <c r="L948" s="18"/>
      <c r="M948" s="19"/>
    </row>
    <row r="949" spans="1:13" ht="20.100000000000001" customHeight="1" x14ac:dyDescent="0.35">
      <c r="A949" s="9"/>
      <c r="B949" s="9"/>
      <c r="C949" s="9"/>
      <c r="D949" s="14"/>
      <c r="E949" s="12"/>
      <c r="F949" s="15"/>
      <c r="G949" s="15"/>
      <c r="H949" s="16"/>
      <c r="I949" s="17"/>
      <c r="J949" s="17"/>
      <c r="K949" s="17"/>
      <c r="L949" s="18"/>
      <c r="M949" s="19"/>
    </row>
    <row r="950" spans="1:13" ht="20.100000000000001" customHeight="1" x14ac:dyDescent="0.35">
      <c r="A950" s="9"/>
      <c r="B950" s="9"/>
      <c r="C950" s="9"/>
      <c r="D950" s="14"/>
      <c r="E950" s="12"/>
      <c r="F950" s="15"/>
      <c r="G950" s="15"/>
      <c r="H950" s="16"/>
      <c r="I950" s="17"/>
      <c r="J950" s="17"/>
      <c r="K950" s="17"/>
      <c r="L950" s="18"/>
      <c r="M950" s="19"/>
    </row>
    <row r="951" spans="1:13" ht="20.100000000000001" customHeight="1" x14ac:dyDescent="0.35">
      <c r="A951" s="9"/>
      <c r="B951" s="9"/>
      <c r="C951" s="9"/>
      <c r="D951" s="14"/>
      <c r="E951" s="12"/>
      <c r="F951" s="15"/>
      <c r="G951" s="15"/>
      <c r="H951" s="16"/>
      <c r="I951" s="17"/>
      <c r="J951" s="17"/>
      <c r="K951" s="17"/>
      <c r="L951" s="18"/>
      <c r="M951" s="19"/>
    </row>
    <row r="952" spans="1:13" ht="20.100000000000001" customHeight="1" x14ac:dyDescent="0.35">
      <c r="A952" s="9"/>
      <c r="B952" s="9"/>
      <c r="C952" s="9"/>
      <c r="D952" s="14"/>
      <c r="E952" s="12"/>
      <c r="F952" s="15"/>
      <c r="G952" s="15"/>
      <c r="H952" s="16"/>
      <c r="I952" s="17"/>
      <c r="J952" s="17"/>
      <c r="K952" s="17"/>
      <c r="L952" s="18"/>
      <c r="M952" s="19"/>
    </row>
    <row r="953" spans="1:13" ht="20.100000000000001" customHeight="1" x14ac:dyDescent="0.35">
      <c r="A953" s="9"/>
      <c r="B953" s="9"/>
      <c r="C953" s="9"/>
      <c r="D953" s="14"/>
      <c r="E953" s="12"/>
      <c r="F953" s="15"/>
      <c r="G953" s="15"/>
      <c r="H953" s="16"/>
      <c r="I953" s="17"/>
      <c r="J953" s="17"/>
      <c r="K953" s="17"/>
      <c r="L953" s="18"/>
      <c r="M953" s="19"/>
    </row>
    <row r="954" spans="1:13" ht="20.100000000000001" customHeight="1" x14ac:dyDescent="0.35">
      <c r="A954" s="9"/>
      <c r="B954" s="9"/>
      <c r="C954" s="9"/>
      <c r="D954" s="14"/>
      <c r="E954" s="12"/>
      <c r="F954" s="15"/>
      <c r="G954" s="15"/>
      <c r="H954" s="16"/>
      <c r="I954" s="17"/>
      <c r="J954" s="17"/>
      <c r="K954" s="17"/>
      <c r="L954" s="18"/>
      <c r="M954" s="19"/>
    </row>
    <row r="955" spans="1:13" ht="20.100000000000001" customHeight="1" x14ac:dyDescent="0.35">
      <c r="A955" s="9"/>
      <c r="B955" s="9"/>
      <c r="C955" s="9"/>
      <c r="D955" s="14"/>
      <c r="E955" s="12"/>
      <c r="F955" s="15"/>
      <c r="G955" s="15"/>
      <c r="H955" s="16"/>
      <c r="I955" s="17"/>
      <c r="J955" s="17"/>
      <c r="K955" s="17"/>
      <c r="L955" s="18"/>
      <c r="M955" s="19"/>
    </row>
    <row r="956" spans="1:13" ht="20.100000000000001" customHeight="1" x14ac:dyDescent="0.35">
      <c r="A956" s="9"/>
      <c r="B956" s="9"/>
      <c r="C956" s="9"/>
      <c r="D956" s="14"/>
      <c r="E956" s="12"/>
      <c r="F956" s="15"/>
      <c r="G956" s="15"/>
      <c r="H956" s="16"/>
      <c r="I956" s="17"/>
      <c r="J956" s="17"/>
      <c r="K956" s="17"/>
      <c r="L956" s="18"/>
      <c r="M956" s="19"/>
    </row>
    <row r="957" spans="1:13" ht="20.100000000000001" customHeight="1" x14ac:dyDescent="0.35">
      <c r="A957" s="9"/>
      <c r="B957" s="9"/>
      <c r="C957" s="9"/>
      <c r="D957" s="14"/>
      <c r="E957" s="12"/>
      <c r="F957" s="15"/>
      <c r="G957" s="15"/>
      <c r="H957" s="16"/>
      <c r="I957" s="17"/>
      <c r="J957" s="17"/>
      <c r="K957" s="17"/>
      <c r="L957" s="18"/>
      <c r="M957" s="19"/>
    </row>
    <row r="958" spans="1:13" ht="20.100000000000001" customHeight="1" x14ac:dyDescent="0.35">
      <c r="A958" s="9"/>
      <c r="B958" s="9"/>
      <c r="C958" s="9"/>
      <c r="D958" s="14"/>
      <c r="E958" s="12"/>
      <c r="F958" s="15"/>
      <c r="G958" s="15"/>
      <c r="H958" s="16"/>
      <c r="I958" s="17"/>
      <c r="J958" s="17"/>
      <c r="K958" s="17"/>
      <c r="L958" s="18"/>
      <c r="M958" s="19"/>
    </row>
    <row r="959" spans="1:13" ht="20.100000000000001" customHeight="1" x14ac:dyDescent="0.35">
      <c r="A959" s="9"/>
      <c r="B959" s="9"/>
      <c r="C959" s="9"/>
      <c r="D959" s="14"/>
      <c r="E959" s="12"/>
      <c r="F959" s="15"/>
      <c r="G959" s="15"/>
      <c r="H959" s="16"/>
      <c r="I959" s="17"/>
      <c r="J959" s="17"/>
      <c r="K959" s="17"/>
      <c r="L959" s="18"/>
      <c r="M959" s="19"/>
    </row>
    <row r="960" spans="1:13" ht="20.100000000000001" customHeight="1" x14ac:dyDescent="0.35">
      <c r="A960" s="9"/>
      <c r="B960" s="9"/>
      <c r="C960" s="9"/>
      <c r="D960" s="14"/>
      <c r="E960" s="12"/>
      <c r="F960" s="15"/>
      <c r="G960" s="15"/>
      <c r="H960" s="16"/>
      <c r="I960" s="17"/>
      <c r="J960" s="17"/>
      <c r="K960" s="17"/>
      <c r="L960" s="18"/>
      <c r="M960" s="19"/>
    </row>
    <row r="961" spans="1:13" ht="20.100000000000001" customHeight="1" x14ac:dyDescent="0.35">
      <c r="A961" s="9"/>
      <c r="B961" s="9"/>
      <c r="C961" s="9"/>
      <c r="D961" s="14"/>
      <c r="E961" s="12"/>
      <c r="F961" s="15"/>
      <c r="G961" s="15"/>
      <c r="H961" s="16"/>
      <c r="I961" s="17"/>
      <c r="J961" s="17"/>
      <c r="K961" s="17"/>
      <c r="L961" s="18"/>
      <c r="M961" s="19"/>
    </row>
    <row r="962" spans="1:13" ht="20.100000000000001" customHeight="1" x14ac:dyDescent="0.35">
      <c r="A962" s="9"/>
      <c r="B962" s="9"/>
      <c r="C962" s="9"/>
      <c r="D962" s="14"/>
      <c r="E962" s="12"/>
      <c r="F962" s="15"/>
      <c r="G962" s="15"/>
      <c r="H962" s="16"/>
      <c r="I962" s="17"/>
      <c r="J962" s="17"/>
      <c r="K962" s="17"/>
      <c r="L962" s="18"/>
      <c r="M962" s="19"/>
    </row>
    <row r="963" spans="1:13" ht="20.100000000000001" customHeight="1" x14ac:dyDescent="0.35">
      <c r="A963" s="9"/>
      <c r="B963" s="9"/>
      <c r="C963" s="9"/>
      <c r="D963" s="14"/>
      <c r="E963" s="12"/>
      <c r="F963" s="15"/>
      <c r="G963" s="15"/>
      <c r="H963" s="16"/>
      <c r="I963" s="17"/>
      <c r="J963" s="17"/>
      <c r="K963" s="17"/>
      <c r="L963" s="18"/>
      <c r="M963" s="19"/>
    </row>
    <row r="964" spans="1:13" ht="20.100000000000001" customHeight="1" x14ac:dyDescent="0.35">
      <c r="A964" s="9"/>
      <c r="B964" s="9"/>
      <c r="C964" s="9"/>
      <c r="D964" s="14"/>
      <c r="E964" s="12"/>
      <c r="F964" s="15"/>
      <c r="G964" s="15"/>
      <c r="H964" s="16"/>
      <c r="I964" s="17"/>
      <c r="J964" s="17"/>
      <c r="K964" s="17"/>
      <c r="L964" s="18"/>
      <c r="M964" s="19"/>
    </row>
    <row r="965" spans="1:13" ht="20.100000000000001" customHeight="1" x14ac:dyDescent="0.35">
      <c r="A965" s="9"/>
      <c r="B965" s="9"/>
      <c r="C965" s="9"/>
      <c r="D965" s="14"/>
      <c r="E965" s="12"/>
      <c r="F965" s="15"/>
      <c r="G965" s="15"/>
      <c r="H965" s="16"/>
      <c r="I965" s="17"/>
      <c r="J965" s="17"/>
      <c r="K965" s="17"/>
      <c r="L965" s="18"/>
      <c r="M965" s="19"/>
    </row>
    <row r="966" spans="1:13" ht="20.100000000000001" customHeight="1" x14ac:dyDescent="0.35">
      <c r="A966" s="9"/>
      <c r="B966" s="9"/>
      <c r="C966" s="9"/>
      <c r="D966" s="14"/>
      <c r="E966" s="12"/>
      <c r="F966" s="15"/>
      <c r="G966" s="15"/>
      <c r="H966" s="16"/>
      <c r="I966" s="17"/>
      <c r="J966" s="17"/>
      <c r="K966" s="17"/>
      <c r="L966" s="18"/>
      <c r="M966" s="19"/>
    </row>
    <row r="967" spans="1:13" ht="20.100000000000001" customHeight="1" x14ac:dyDescent="0.35">
      <c r="A967" s="9"/>
      <c r="B967" s="9"/>
      <c r="C967" s="9"/>
      <c r="D967" s="14"/>
      <c r="E967" s="12"/>
      <c r="F967" s="15"/>
      <c r="G967" s="15"/>
      <c r="H967" s="16"/>
      <c r="I967" s="17"/>
      <c r="J967" s="17"/>
      <c r="K967" s="17"/>
      <c r="L967" s="18"/>
      <c r="M967" s="19"/>
    </row>
    <row r="968" spans="1:13" ht="20.100000000000001" customHeight="1" x14ac:dyDescent="0.35">
      <c r="A968" s="9"/>
      <c r="B968" s="9"/>
      <c r="C968" s="9"/>
      <c r="D968" s="14"/>
      <c r="E968" s="12"/>
      <c r="F968" s="15"/>
      <c r="G968" s="15"/>
      <c r="H968" s="16"/>
      <c r="I968" s="17"/>
      <c r="J968" s="17"/>
      <c r="K968" s="17"/>
      <c r="L968" s="18"/>
      <c r="M968" s="19"/>
    </row>
    <row r="969" spans="1:13" ht="20.100000000000001" customHeight="1" x14ac:dyDescent="0.35">
      <c r="A969" s="9"/>
      <c r="B969" s="9"/>
      <c r="C969" s="9"/>
      <c r="D969" s="14"/>
      <c r="E969" s="12"/>
      <c r="F969" s="15"/>
      <c r="G969" s="15"/>
      <c r="H969" s="16"/>
      <c r="I969" s="17"/>
      <c r="J969" s="17"/>
      <c r="K969" s="17"/>
      <c r="L969" s="18"/>
      <c r="M969" s="19"/>
    </row>
    <row r="970" spans="1:13" ht="20.100000000000001" customHeight="1" x14ac:dyDescent="0.35">
      <c r="A970" s="9"/>
      <c r="B970" s="9"/>
      <c r="C970" s="9"/>
      <c r="D970" s="14"/>
      <c r="E970" s="12"/>
      <c r="F970" s="15"/>
      <c r="G970" s="15"/>
      <c r="H970" s="16"/>
      <c r="I970" s="17"/>
      <c r="J970" s="17"/>
      <c r="K970" s="17"/>
      <c r="L970" s="18"/>
      <c r="M970" s="19"/>
    </row>
    <row r="971" spans="1:13" ht="20.100000000000001" customHeight="1" x14ac:dyDescent="0.35">
      <c r="A971" s="9"/>
      <c r="B971" s="9"/>
      <c r="C971" s="9"/>
      <c r="D971" s="14"/>
      <c r="E971" s="12"/>
      <c r="F971" s="15"/>
      <c r="G971" s="15"/>
      <c r="H971" s="16"/>
      <c r="I971" s="17"/>
      <c r="J971" s="17"/>
      <c r="K971" s="17"/>
      <c r="L971" s="18"/>
      <c r="M971" s="19"/>
    </row>
    <row r="972" spans="1:13" ht="20.100000000000001" customHeight="1" x14ac:dyDescent="0.35">
      <c r="A972" s="9"/>
      <c r="B972" s="9"/>
      <c r="C972" s="9"/>
      <c r="D972" s="14"/>
      <c r="E972" s="12"/>
      <c r="F972" s="15"/>
      <c r="G972" s="15"/>
      <c r="H972" s="16"/>
      <c r="I972" s="17"/>
      <c r="J972" s="17"/>
      <c r="K972" s="17"/>
      <c r="L972" s="18"/>
      <c r="M972" s="19"/>
    </row>
    <row r="973" spans="1:13" ht="20.100000000000001" customHeight="1" x14ac:dyDescent="0.35">
      <c r="A973" s="9"/>
      <c r="B973" s="9"/>
      <c r="C973" s="9"/>
      <c r="D973" s="14"/>
      <c r="E973" s="12"/>
      <c r="F973" s="15"/>
      <c r="G973" s="15"/>
      <c r="H973" s="16"/>
      <c r="I973" s="17"/>
      <c r="J973" s="17"/>
      <c r="K973" s="17"/>
      <c r="L973" s="18"/>
      <c r="M973" s="19"/>
    </row>
    <row r="974" spans="1:13" ht="20.100000000000001" customHeight="1" x14ac:dyDescent="0.35">
      <c r="A974" s="9"/>
      <c r="B974" s="9"/>
      <c r="C974" s="9"/>
      <c r="D974" s="14"/>
      <c r="E974" s="12"/>
      <c r="F974" s="15"/>
      <c r="G974" s="15"/>
      <c r="H974" s="16"/>
      <c r="I974" s="17"/>
      <c r="J974" s="17"/>
      <c r="K974" s="17"/>
      <c r="L974" s="18"/>
      <c r="M974" s="19"/>
    </row>
    <row r="975" spans="1:13" ht="20.100000000000001" customHeight="1" x14ac:dyDescent="0.35">
      <c r="A975" s="9"/>
      <c r="B975" s="9"/>
      <c r="C975" s="9"/>
      <c r="D975" s="14"/>
      <c r="E975" s="12"/>
      <c r="F975" s="15"/>
      <c r="G975" s="15"/>
      <c r="H975" s="16"/>
      <c r="I975" s="17"/>
      <c r="J975" s="17"/>
      <c r="K975" s="17"/>
      <c r="L975" s="18"/>
      <c r="M975" s="19"/>
    </row>
    <row r="976" spans="1:13" ht="20.100000000000001" customHeight="1" x14ac:dyDescent="0.35">
      <c r="A976" s="9"/>
      <c r="B976" s="9"/>
      <c r="C976" s="9"/>
      <c r="D976" s="14"/>
      <c r="E976" s="12"/>
      <c r="F976" s="15"/>
      <c r="G976" s="15"/>
      <c r="H976" s="16"/>
      <c r="I976" s="17"/>
      <c r="J976" s="17"/>
      <c r="K976" s="17"/>
      <c r="L976" s="18"/>
      <c r="M976" s="19"/>
    </row>
    <row r="977" spans="1:13" ht="20.100000000000001" customHeight="1" x14ac:dyDescent="0.35">
      <c r="A977" s="9"/>
      <c r="B977" s="9"/>
      <c r="C977" s="9"/>
      <c r="D977" s="14"/>
      <c r="E977" s="12"/>
      <c r="F977" s="15"/>
      <c r="G977" s="15"/>
      <c r="H977" s="16"/>
      <c r="I977" s="17"/>
      <c r="J977" s="17"/>
      <c r="K977" s="17"/>
      <c r="L977" s="18"/>
      <c r="M977" s="19"/>
    </row>
    <row r="978" spans="1:13" ht="20.100000000000001" customHeight="1" x14ac:dyDescent="0.35">
      <c r="A978" s="9"/>
      <c r="B978" s="9"/>
      <c r="C978" s="9"/>
      <c r="D978" s="14"/>
      <c r="E978" s="12"/>
      <c r="F978" s="15"/>
      <c r="G978" s="15"/>
      <c r="H978" s="16"/>
      <c r="I978" s="17"/>
      <c r="J978" s="17"/>
      <c r="K978" s="17"/>
      <c r="L978" s="18"/>
      <c r="M978" s="19"/>
    </row>
    <row r="979" spans="1:13" ht="20.100000000000001" customHeight="1" x14ac:dyDescent="0.35">
      <c r="A979" s="9"/>
      <c r="B979" s="9"/>
      <c r="C979" s="9"/>
      <c r="D979" s="14"/>
      <c r="E979" s="12"/>
      <c r="F979" s="15"/>
      <c r="G979" s="15"/>
      <c r="H979" s="16"/>
      <c r="I979" s="17"/>
      <c r="J979" s="17"/>
      <c r="K979" s="17"/>
      <c r="L979" s="18"/>
      <c r="M979" s="19"/>
    </row>
    <row r="980" spans="1:13" ht="20.100000000000001" customHeight="1" x14ac:dyDescent="0.35">
      <c r="A980" s="9"/>
      <c r="B980" s="9"/>
      <c r="C980" s="9"/>
      <c r="D980" s="14"/>
      <c r="E980" s="12"/>
      <c r="F980" s="15"/>
      <c r="G980" s="15"/>
      <c r="H980" s="16"/>
      <c r="I980" s="17"/>
      <c r="J980" s="17"/>
      <c r="K980" s="17"/>
      <c r="L980" s="18"/>
      <c r="M980" s="19"/>
    </row>
    <row r="981" spans="1:13" ht="20.100000000000001" customHeight="1" x14ac:dyDescent="0.35">
      <c r="A981" s="9"/>
      <c r="B981" s="9"/>
      <c r="C981" s="9"/>
      <c r="D981" s="14"/>
      <c r="E981" s="12"/>
      <c r="F981" s="15"/>
      <c r="G981" s="15"/>
      <c r="H981" s="16"/>
      <c r="I981" s="17"/>
      <c r="J981" s="17"/>
      <c r="K981" s="17"/>
      <c r="L981" s="18"/>
      <c r="M981" s="19"/>
    </row>
    <row r="982" spans="1:13" ht="20.100000000000001" customHeight="1" x14ac:dyDescent="0.35">
      <c r="A982" s="9"/>
      <c r="B982" s="9"/>
      <c r="C982" s="9"/>
      <c r="D982" s="14"/>
      <c r="E982" s="12"/>
      <c r="F982" s="15"/>
      <c r="G982" s="15"/>
      <c r="H982" s="16"/>
      <c r="I982" s="17"/>
      <c r="J982" s="17"/>
      <c r="K982" s="17"/>
      <c r="L982" s="18"/>
      <c r="M982" s="19"/>
    </row>
    <row r="983" spans="1:13" ht="20.100000000000001" customHeight="1" x14ac:dyDescent="0.35">
      <c r="A983" s="9"/>
      <c r="B983" s="9"/>
      <c r="C983" s="9"/>
      <c r="D983" s="14"/>
      <c r="E983" s="12"/>
      <c r="F983" s="15"/>
      <c r="G983" s="15"/>
      <c r="H983" s="16"/>
      <c r="I983" s="17"/>
      <c r="J983" s="17"/>
      <c r="K983" s="17"/>
      <c r="L983" s="18"/>
      <c r="M983" s="19"/>
    </row>
    <row r="984" spans="1:13" ht="20.100000000000001" customHeight="1" x14ac:dyDescent="0.35">
      <c r="A984" s="9"/>
      <c r="B984" s="9"/>
      <c r="C984" s="9"/>
      <c r="D984" s="14"/>
      <c r="E984" s="12"/>
      <c r="F984" s="15"/>
      <c r="G984" s="15"/>
      <c r="H984" s="16"/>
      <c r="I984" s="17"/>
      <c r="J984" s="17"/>
      <c r="K984" s="17"/>
      <c r="L984" s="18"/>
      <c r="M984" s="19"/>
    </row>
    <row r="985" spans="1:13" ht="20.100000000000001" customHeight="1" x14ac:dyDescent="0.35">
      <c r="A985" s="9"/>
      <c r="B985" s="9"/>
      <c r="C985" s="9"/>
      <c r="D985" s="14"/>
      <c r="E985" s="12"/>
      <c r="F985" s="15"/>
      <c r="G985" s="15"/>
      <c r="H985" s="16"/>
      <c r="I985" s="17"/>
      <c r="J985" s="17"/>
      <c r="K985" s="17"/>
      <c r="L985" s="18"/>
      <c r="M985" s="19"/>
    </row>
    <row r="986" spans="1:13" ht="20.100000000000001" customHeight="1" x14ac:dyDescent="0.35">
      <c r="A986" s="9"/>
      <c r="B986" s="9"/>
      <c r="C986" s="9"/>
      <c r="D986" s="14"/>
      <c r="E986" s="12"/>
      <c r="F986" s="15"/>
      <c r="G986" s="15"/>
      <c r="H986" s="16"/>
      <c r="I986" s="17"/>
      <c r="J986" s="17"/>
      <c r="K986" s="17"/>
      <c r="L986" s="18"/>
      <c r="M986" s="19"/>
    </row>
    <row r="987" spans="1:13" ht="20.100000000000001" customHeight="1" x14ac:dyDescent="0.35">
      <c r="A987" s="9"/>
      <c r="B987" s="9"/>
      <c r="C987" s="9"/>
      <c r="D987" s="14"/>
      <c r="E987" s="12"/>
      <c r="F987" s="15"/>
      <c r="G987" s="15"/>
      <c r="H987" s="16"/>
      <c r="I987" s="17"/>
      <c r="J987" s="17"/>
      <c r="K987" s="17"/>
      <c r="L987" s="18"/>
      <c r="M987" s="19"/>
    </row>
    <row r="988" spans="1:13" ht="20.100000000000001" customHeight="1" x14ac:dyDescent="0.35">
      <c r="A988" s="9"/>
      <c r="B988" s="9"/>
      <c r="C988" s="9"/>
      <c r="D988" s="14"/>
      <c r="E988" s="12"/>
      <c r="F988" s="15"/>
      <c r="G988" s="15"/>
      <c r="H988" s="16"/>
      <c r="I988" s="17"/>
      <c r="J988" s="17"/>
      <c r="K988" s="17"/>
      <c r="L988" s="18"/>
      <c r="M988" s="19"/>
    </row>
    <row r="989" spans="1:13" ht="20.100000000000001" customHeight="1" x14ac:dyDescent="0.35">
      <c r="A989" s="9"/>
      <c r="B989" s="9"/>
      <c r="C989" s="9"/>
      <c r="D989" s="14"/>
      <c r="E989" s="12"/>
      <c r="F989" s="15"/>
      <c r="G989" s="15"/>
      <c r="H989" s="16"/>
      <c r="I989" s="17"/>
      <c r="J989" s="17"/>
      <c r="K989" s="17"/>
      <c r="L989" s="18"/>
      <c r="M989" s="19"/>
    </row>
    <row r="990" spans="1:13" ht="20.100000000000001" customHeight="1" x14ac:dyDescent="0.35">
      <c r="A990" s="9"/>
      <c r="B990" s="9"/>
      <c r="C990" s="9"/>
      <c r="D990" s="14"/>
      <c r="E990" s="12"/>
      <c r="F990" s="15"/>
      <c r="G990" s="15"/>
      <c r="H990" s="16"/>
      <c r="I990" s="17"/>
      <c r="J990" s="17"/>
      <c r="K990" s="17"/>
      <c r="L990" s="18"/>
      <c r="M990" s="19"/>
    </row>
    <row r="991" spans="1:13" ht="20.100000000000001" customHeight="1" x14ac:dyDescent="0.35">
      <c r="A991" s="9"/>
      <c r="B991" s="9"/>
      <c r="C991" s="9"/>
      <c r="D991" s="14"/>
      <c r="E991" s="12"/>
      <c r="F991" s="15"/>
      <c r="G991" s="15"/>
      <c r="H991" s="16"/>
      <c r="I991" s="17"/>
      <c r="J991" s="17"/>
      <c r="K991" s="17"/>
      <c r="L991" s="18"/>
      <c r="M991" s="19"/>
    </row>
    <row r="992" spans="1:13" ht="20.100000000000001" customHeight="1" x14ac:dyDescent="0.35">
      <c r="A992" s="9"/>
      <c r="B992" s="9"/>
      <c r="C992" s="9"/>
      <c r="D992" s="14"/>
      <c r="E992" s="12"/>
      <c r="F992" s="15"/>
      <c r="G992" s="15"/>
      <c r="H992" s="16"/>
      <c r="I992" s="17"/>
      <c r="J992" s="17"/>
      <c r="K992" s="17"/>
      <c r="L992" s="18"/>
      <c r="M992" s="19"/>
    </row>
    <row r="993" spans="1:13" ht="20.100000000000001" customHeight="1" x14ac:dyDescent="0.35">
      <c r="A993" s="9"/>
      <c r="B993" s="9"/>
      <c r="C993" s="9"/>
      <c r="D993" s="14"/>
      <c r="E993" s="12"/>
      <c r="F993" s="15"/>
      <c r="G993" s="15"/>
      <c r="H993" s="16"/>
      <c r="I993" s="17"/>
      <c r="J993" s="17"/>
      <c r="K993" s="17"/>
      <c r="L993" s="18"/>
      <c r="M993" s="19"/>
    </row>
    <row r="994" spans="1:13" ht="20.100000000000001" customHeight="1" x14ac:dyDescent="0.35">
      <c r="A994" s="9"/>
      <c r="B994" s="9"/>
      <c r="C994" s="9"/>
      <c r="D994" s="14"/>
      <c r="E994" s="12"/>
      <c r="F994" s="15"/>
      <c r="G994" s="15"/>
      <c r="H994" s="16"/>
      <c r="I994" s="17"/>
      <c r="J994" s="17"/>
      <c r="K994" s="17"/>
      <c r="L994" s="18"/>
      <c r="M994" s="19"/>
    </row>
    <row r="995" spans="1:13" ht="20.100000000000001" customHeight="1" x14ac:dyDescent="0.35">
      <c r="A995" s="9"/>
      <c r="B995" s="9"/>
      <c r="C995" s="9"/>
      <c r="D995" s="14"/>
      <c r="E995" s="12"/>
      <c r="F995" s="15"/>
      <c r="G995" s="15"/>
      <c r="H995" s="16"/>
      <c r="I995" s="17"/>
      <c r="J995" s="17"/>
      <c r="K995" s="17"/>
      <c r="L995" s="18"/>
      <c r="M995" s="19"/>
    </row>
    <row r="996" spans="1:13" ht="20.100000000000001" customHeight="1" x14ac:dyDescent="0.35">
      <c r="A996" s="9"/>
      <c r="B996" s="9"/>
      <c r="C996" s="9"/>
      <c r="D996" s="14"/>
      <c r="E996" s="12"/>
      <c r="F996" s="15"/>
      <c r="G996" s="15"/>
      <c r="H996" s="16"/>
      <c r="I996" s="17"/>
      <c r="J996" s="17"/>
      <c r="K996" s="17"/>
      <c r="L996" s="18"/>
      <c r="M996" s="19"/>
    </row>
    <row r="997" spans="1:13" ht="20.100000000000001" customHeight="1" x14ac:dyDescent="0.35">
      <c r="A997" s="9"/>
      <c r="B997" s="9"/>
      <c r="C997" s="9"/>
      <c r="D997" s="14"/>
      <c r="E997" s="12"/>
      <c r="F997" s="15"/>
      <c r="G997" s="15"/>
      <c r="H997" s="16"/>
      <c r="I997" s="17"/>
      <c r="J997" s="17"/>
      <c r="K997" s="17"/>
      <c r="L997" s="18"/>
      <c r="M997" s="19"/>
    </row>
    <row r="998" spans="1:13" ht="20.100000000000001" customHeight="1" x14ac:dyDescent="0.35">
      <c r="A998" s="9"/>
      <c r="B998" s="9"/>
      <c r="C998" s="9"/>
      <c r="D998" s="14"/>
      <c r="E998" s="12"/>
      <c r="F998" s="15"/>
      <c r="G998" s="15"/>
      <c r="H998" s="16"/>
      <c r="I998" s="17"/>
      <c r="J998" s="17"/>
      <c r="K998" s="17"/>
      <c r="L998" s="18"/>
      <c r="M998" s="19"/>
    </row>
    <row r="999" spans="1:13" ht="20.100000000000001" customHeight="1" x14ac:dyDescent="0.35">
      <c r="A999" s="9"/>
    </row>
    <row r="1000" spans="1:13" ht="20.100000000000001" customHeight="1" x14ac:dyDescent="0.35">
      <c r="A1000" s="9"/>
    </row>
    <row r="1001" spans="1:13" ht="20.100000000000001" customHeight="1" x14ac:dyDescent="0.35">
      <c r="B1001" s="20"/>
      <c r="C1001" s="20"/>
      <c r="D1001" s="21"/>
      <c r="E1001" s="22"/>
      <c r="F1001" s="23"/>
      <c r="K1001" s="17"/>
      <c r="M1001" s="19"/>
    </row>
    <row r="1002" spans="1:13" ht="20.100000000000001" customHeight="1" x14ac:dyDescent="0.35">
      <c r="A1002" s="9"/>
      <c r="B1002" s="9"/>
      <c r="C1002" s="24"/>
      <c r="D1002" s="14"/>
      <c r="E1002" s="12"/>
      <c r="F1002" s="23"/>
      <c r="K1002" s="17"/>
      <c r="M1002" s="19"/>
    </row>
    <row r="1003" spans="1:13" ht="20.100000000000001" customHeight="1" x14ac:dyDescent="0.35">
      <c r="A1003" s="9"/>
      <c r="C1003" s="9"/>
      <c r="D1003" s="14"/>
      <c r="E1003" s="12"/>
      <c r="F1003" s="15"/>
      <c r="G1003" s="15"/>
      <c r="H1003" s="16"/>
      <c r="I1003" s="17"/>
      <c r="J1003" s="17"/>
      <c r="K1003" s="17"/>
      <c r="L1003" s="18"/>
      <c r="M1003" s="19"/>
    </row>
    <row r="1004" spans="1:13" ht="20.100000000000001" customHeight="1" x14ac:dyDescent="0.35">
      <c r="A1004" s="9"/>
      <c r="C1004" s="9"/>
      <c r="D1004" s="14"/>
      <c r="E1004" s="12"/>
      <c r="F1004" s="15"/>
      <c r="G1004" s="15"/>
      <c r="H1004" s="16"/>
      <c r="I1004" s="17"/>
      <c r="J1004" s="17"/>
      <c r="K1004" s="17"/>
      <c r="L1004" s="18"/>
      <c r="M1004" s="19"/>
    </row>
    <row r="1005" spans="1:13" ht="20.100000000000001" customHeight="1" x14ac:dyDescent="0.35">
      <c r="C1005" s="9"/>
      <c r="D1005" s="14"/>
      <c r="E1005" s="12"/>
      <c r="F1005" s="15"/>
      <c r="G1005" s="15"/>
      <c r="H1005" s="25" t="s">
        <v>930</v>
      </c>
      <c r="I1005" s="26"/>
      <c r="J1005" s="17"/>
      <c r="K1005" s="17"/>
      <c r="L1005" s="18"/>
      <c r="M1005" s="19"/>
    </row>
    <row r="1006" spans="1:13" ht="20.100000000000001" customHeight="1" x14ac:dyDescent="0.35">
      <c r="C1006" s="9"/>
      <c r="D1006" s="14"/>
      <c r="E1006" s="12"/>
      <c r="F1006" s="15"/>
      <c r="G1006" s="15"/>
      <c r="H1006" s="16"/>
      <c r="I1006" s="17"/>
      <c r="J1006" s="17"/>
      <c r="K1006" s="17"/>
      <c r="L1006" s="18"/>
      <c r="M1006" s="19"/>
    </row>
    <row r="1018" spans="16341:16341" ht="20.100000000000001" customHeight="1" x14ac:dyDescent="0.35">
      <c r="XDM1018" s="1" t="s">
        <v>931</v>
      </c>
    </row>
  </sheetData>
  <sheetProtection algorithmName="SHA-512" hashValue="R/uvIJQTiJ8tnTuakeNtfLqwoDNVz2vD0o1ZOUN2LsUtVh/Ksz9BKj7THtjpwYcoCjjnygLS6XccSyLDNyrPjA==" saltValue="xEceSx8Hd3F+qi0q9t9BnQ==" spinCount="100000" sheet="1"/>
  <dataConsolidate/>
  <conditionalFormatting sqref="L157">
    <cfRule type="cellIs" dxfId="18" priority="1" operator="greaterThan">
      <formula>12000</formula>
    </cfRule>
    <cfRule type="cellIs" dxfId="17" priority="2" operator="greaterThan">
      <formula>11000</formula>
    </cfRule>
  </conditionalFormatting>
  <dataValidations count="17">
    <dataValidation type="list" showInputMessage="1" showErrorMessage="1" sqref="M110" xr:uid="{A0C39B7F-905A-4D0A-A271-188E9C0A3771}">
      <formula1>#REF!</formula1>
    </dataValidation>
    <dataValidation type="list" allowBlank="1" showInputMessage="1" showErrorMessage="1" errorTitle="DESPLEGABLE NO ESCRIBIR" promptTitle="ELEGIR DEL DESPLEGABLE" prompt="ELEGIR DESPLEGABLE NO ESCRIBIR EN LA CELDA" sqref="M689 M542:M549 M582 M593 M233:M540" xr:uid="{DE93EAF0-DDCD-4DD9-9BA6-91A223204D61}">
      <formula1>#REF!</formula1>
    </dataValidation>
    <dataValidation type="list" allowBlank="1" showInputMessage="1" showErrorMessage="1" sqref="M224:M232 M220:M222 M215:M216" xr:uid="{83641EBB-78CE-418E-BC22-BADD890822B6}">
      <formula1>#REF!</formula1>
    </dataValidation>
    <dataValidation type="list" allowBlank="1" showInputMessage="1" showErrorMessage="1" sqref="M130" xr:uid="{12CA517E-5193-4E81-8906-1050677880AA}">
      <formula1>#REF!</formula1>
    </dataValidation>
    <dataValidation type="list" allowBlank="1" showInputMessage="1" showErrorMessage="1" sqref="M122" xr:uid="{03696764-1B26-46E2-B942-0E97991A15F2}">
      <formula1>#REF!</formula1>
    </dataValidation>
    <dataValidation type="list" allowBlank="1" showInputMessage="1" showErrorMessage="1" sqref="M550:M581 M583:M592 M594:M688 M690:M997 M54:M68" xr:uid="{DD25EBA9-1E93-4C4E-B133-8175D7B87562}">
      <formula1>#REF!</formula1>
    </dataValidation>
    <dataValidation type="list" allowBlank="1" showInputMessage="1" showErrorMessage="1" prompt="Elegir del desplegable (suministro, servicio, obra) en caso de publicidad (plan de medios, produccion o diseño)_x000a_" sqref="M1000 M541 M223 M180:M214 M166:M178 M153:M163" xr:uid="{5E5E7B49-9C80-4EC4-8976-4474877C115A}">
      <formula1>#REF!</formula1>
      <formula2>0</formula2>
    </dataValidation>
    <dataValidation type="list" allowBlank="1" showInputMessage="1" showErrorMessage="1" sqref="M217:M219 M179 M164:M165 M131:M152 M123:M129 M111:M121 M69:M109 M3:M53" xr:uid="{A13A9171-06E8-40B2-B8BD-EF5160CBD4C7}">
      <formula1>#REF!</formula1>
      <formula2>0</formula2>
    </dataValidation>
    <dataValidation type="list" allowBlank="1" showInputMessage="1" showErrorMessage="1" error="elegir desplegable" promptTitle="ELEGIR DESPLEGABLE" sqref="G593 G397 G541 G259:G384 G3:G256" xr:uid="{41F5516C-DE54-4EA2-8554-278BFC39D9A4}">
      <formula1>#REF!</formula1>
    </dataValidation>
    <dataValidation type="list" allowBlank="1" showInputMessage="1" showErrorMessage="1" sqref="G522:G523 G451:G453 G494 G405:G432" xr:uid="{D3FF7E53-A59D-459C-8535-8CCC60CA5DDD}">
      <formula1>#REF!</formula1>
    </dataValidation>
    <dataValidation type="list" allowBlank="1" showInputMessage="1" showErrorMessage="1" sqref="G399:G404 G385:G396" xr:uid="{FB82D5B0-007D-4561-9E97-3FA44E88FB1C}">
      <formula1>#REF!</formula1>
    </dataValidation>
    <dataValidation type="list" allowBlank="1" showInputMessage="1" showErrorMessage="1" errorTitle="ELEGIR DESPLEGABLE" prompt="ELEGIR DEL DESPLEGABLE MENOR O LICITACION SEGUN EN CASO" sqref="G454:G493 G495:G521 G524:G540 G542:G592 G594:G620 G689 G433:G450" xr:uid="{E280DD67-C285-4ABF-B423-DBA7342AC737}">
      <formula1>#REF!</formula1>
    </dataValidation>
    <dataValidation allowBlank="1" showInputMessage="1" showErrorMessage="1" prompt="Introducir datos en MAYUSCULAS, en caso de persona física APELLIDOS APELLIDOS NOMBRE" sqref="C55:C56" xr:uid="{705645C2-1025-4F59-B421-F3C54504B0D0}"/>
    <dataValidation allowBlank="1" showInputMessage="1" showErrorMessage="1" prompt="Introducir datos en MAYUSCULAS, en caso de persona física APELLIDOS APELLIDOS NOMBRE" sqref="C142:C143 C169:C171 C58:C59 C297 C154 C353 C74 C109:C110 C136 C223:C224 C361 C541 C590 C687 C256 C235:C242 C227:C233 C211:C216 C201:C209 C190:C199 C181:C188 C173:C179 C164:C166 C156:C159" xr:uid="{D0AD45E8-63FC-44C8-8E5C-DAC7BABE046F}">
      <formula1>0</formula1>
      <formula2>0</formula2>
    </dataValidation>
    <dataValidation type="textLength" allowBlank="1" showInputMessage="1" showErrorMessage="1" sqref="D67:D68 D1001 D362:D363 D42:D47 D50 D52 D93 D304 D437:D459 D462:D482 D484:D486 D488:D510 D512:D514 D516:D517 D519:D520 D522:D524 D528:D548 D550:D553 D555 D557 D560 D562:D569 D571:D574 D576:D595 D597:D600 D602:D620 D622:D998 D392:D393 D406:D435 D398:D404 D396 D389 D379:D385 D367:D377 D365 D346:D360 D343:D344 D339:D340 D323:D337 D313:D321 D306:D311 D260:D302 D221:D256 D218:D219 D181:D216 D166:D179 D162:D164 D158:D160 D135:D156 D129:D132 D112:D127 D100:D110 D95:D98 D85:D91 D70:D82 D54:D65 D38:D40 D34:D36 D3:D32" xr:uid="{9B5FBE70-DC68-416A-9767-11CE8A81878B}">
      <formula1>9</formula1>
      <formula2>9</formula2>
    </dataValidation>
    <dataValidation type="date" operator="greaterThan" allowBlank="1" showInputMessage="1" showErrorMessage="1" sqref="F622:F996 F589:F620 F399:F587 F259:F397 F158:F256 F140:F156 F34:F138 F3:F32" xr:uid="{C2C84853-B82F-4AA4-BD18-C144A7D89453}">
      <formula1>44196</formula1>
    </dataValidation>
    <dataValidation type="whole" allowBlank="1" showInputMessage="1" showErrorMessage="1" sqref="L1002:L1048576 L1:L1000" xr:uid="{461F0835-8CEB-45EE-BA44-A943268035DE}">
      <formula1>1</formula1>
      <formula2>1000</formula2>
    </dataValidation>
  </dataValidations>
  <printOptions horizontalCentered="1" verticalCentered="1"/>
  <pageMargins left="0" right="0" top="0" bottom="0" header="0" footer="0"/>
  <pageSetup paperSize="8" scale="10" firstPageNumber="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 cuarto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Díaz Viera</dc:creator>
  <cp:lastModifiedBy>Víctor Díaz Viera</cp:lastModifiedBy>
  <dcterms:created xsi:type="dcterms:W3CDTF">2023-09-21T10:25:41Z</dcterms:created>
  <dcterms:modified xsi:type="dcterms:W3CDTF">2023-09-21T10:35:15Z</dcterms:modified>
</cp:coreProperties>
</file>